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2420" windowHeight="7890" activeTab="0"/>
  </bookViews>
  <sheets>
    <sheet name="Coupon Form" sheetId="1" r:id="rId1"/>
  </sheets>
  <definedNames>
    <definedName name="_xlfn.IFERROR" hidden="1">#NAME?</definedName>
    <definedName name="_xlnm.Print_Area" localSheetId="0">'Coupon Form'!$A$13:$O$70</definedName>
  </definedNames>
  <calcPr fullCalcOnLoad="1"/>
</workbook>
</file>

<file path=xl/sharedStrings.xml><?xml version="1.0" encoding="utf-8"?>
<sst xmlns="http://schemas.openxmlformats.org/spreadsheetml/2006/main" count="1261" uniqueCount="427">
  <si>
    <t>Size</t>
  </si>
  <si>
    <t>x</t>
  </si>
  <si>
    <t>ORDERED BY</t>
  </si>
  <si>
    <t>Name</t>
  </si>
  <si>
    <t>Company</t>
  </si>
  <si>
    <t>Email</t>
  </si>
  <si>
    <t>Address</t>
  </si>
  <si>
    <t>City, State Zip</t>
  </si>
  <si>
    <t>SHIP TO</t>
  </si>
  <si>
    <t>Copy to be Applied:</t>
  </si>
  <si>
    <t>Full Sign</t>
  </si>
  <si>
    <t>Insert</t>
  </si>
  <si>
    <t>Rail, Endcaps, and Mount *(No Insert)</t>
  </si>
  <si>
    <t>Insert, Rail, Endcaps, and Mount</t>
  </si>
  <si>
    <t>Insert Only</t>
  </si>
  <si>
    <t>ARC (Standard)</t>
  </si>
  <si>
    <t>Modular (Standard)</t>
  </si>
  <si>
    <t>Modular (Thin)</t>
  </si>
  <si>
    <t>Option</t>
  </si>
  <si>
    <t>Prespaced Copy / Lettering Only</t>
  </si>
  <si>
    <t>Round Corner Insert with Mount Only</t>
  </si>
  <si>
    <t>Square Corner Insert with Mount Only</t>
  </si>
  <si>
    <t>Insert/Sign</t>
  </si>
  <si>
    <t>Color</t>
  </si>
  <si>
    <t>Special Request</t>
  </si>
  <si>
    <t>Custom Request</t>
  </si>
  <si>
    <t>Copy</t>
  </si>
  <si>
    <t>Sign Minus Face</t>
  </si>
  <si>
    <t>RC Plaque</t>
  </si>
  <si>
    <t>SC Plaque</t>
  </si>
  <si>
    <t>Other</t>
  </si>
  <si>
    <t>Style</t>
  </si>
  <si>
    <t>Position</t>
  </si>
  <si>
    <t>End Cap</t>
  </si>
  <si>
    <t>SPECIFICATIONS</t>
  </si>
  <si>
    <t>COPY</t>
  </si>
  <si>
    <t>Case</t>
  </si>
  <si>
    <t>Mount</t>
  </si>
  <si>
    <t xml:space="preserve">Name/Attention </t>
  </si>
  <si>
    <t xml:space="preserve">701- Dark Neutral </t>
  </si>
  <si>
    <t>701 - Dark Neutral</t>
  </si>
  <si>
    <t xml:space="preserve">702- Light Neutral  </t>
  </si>
  <si>
    <t>702 - Light Neutral</t>
  </si>
  <si>
    <t xml:space="preserve">703- Cool Grey </t>
  </si>
  <si>
    <t>703 - Cool Grey</t>
  </si>
  <si>
    <t xml:space="preserve">704- Black </t>
  </si>
  <si>
    <t xml:space="preserve">704 - Black  </t>
  </si>
  <si>
    <t xml:space="preserve">705- Medium Grey </t>
  </si>
  <si>
    <t>705 - Medium Grey</t>
  </si>
  <si>
    <t xml:space="preserve">706- Tan </t>
  </si>
  <si>
    <t>706 - Tan</t>
  </si>
  <si>
    <t>708- White (Soft)</t>
  </si>
  <si>
    <t>708 - Soft White</t>
  </si>
  <si>
    <t xml:space="preserve">709- Cement </t>
  </si>
  <si>
    <t>709 - Cement</t>
  </si>
  <si>
    <t xml:space="preserve">710- Light Grey </t>
  </si>
  <si>
    <t>710 - Light Grey</t>
  </si>
  <si>
    <t xml:space="preserve">711- Ash </t>
  </si>
  <si>
    <t>711 - Ash</t>
  </si>
  <si>
    <t xml:space="preserve">712- Taupe Grey </t>
  </si>
  <si>
    <t>712 - Taupe Grey</t>
  </si>
  <si>
    <t xml:space="preserve">713- Sand  </t>
  </si>
  <si>
    <t>713 - Sand</t>
  </si>
  <si>
    <t xml:space="preserve">714- Antique White </t>
  </si>
  <si>
    <t>714 - Antique White</t>
  </si>
  <si>
    <t xml:space="preserve">715- Yellow  </t>
  </si>
  <si>
    <t>715 - Yellow</t>
  </si>
  <si>
    <t xml:space="preserve">720- Buckskin </t>
  </si>
  <si>
    <t>720 - Buckskin</t>
  </si>
  <si>
    <t xml:space="preserve">721- Linen </t>
  </si>
  <si>
    <t>721 - Linen</t>
  </si>
  <si>
    <t xml:space="preserve">722- Beige </t>
  </si>
  <si>
    <t>722 - Beige</t>
  </si>
  <si>
    <t xml:space="preserve">723- Putty </t>
  </si>
  <si>
    <t>723 - Putty</t>
  </si>
  <si>
    <t xml:space="preserve">725- Orange  </t>
  </si>
  <si>
    <t>725 - Orange</t>
  </si>
  <si>
    <t xml:space="preserve">728- Earth </t>
  </si>
  <si>
    <t>728 - Earth</t>
  </si>
  <si>
    <t xml:space="preserve">732- Oyster  </t>
  </si>
  <si>
    <t>732 - Oyster</t>
  </si>
  <si>
    <t xml:space="preserve">733- Pearl Grey </t>
  </si>
  <si>
    <t>733 - Pearl Grey</t>
  </si>
  <si>
    <t xml:space="preserve">737- Burgundy </t>
  </si>
  <si>
    <t>737 - Burgundy</t>
  </si>
  <si>
    <t xml:space="preserve">748- Grape </t>
  </si>
  <si>
    <t>748 - Grape</t>
  </si>
  <si>
    <t xml:space="preserve">752- Periwinkle </t>
  </si>
  <si>
    <t>752 - Periwinkle</t>
  </si>
  <si>
    <t xml:space="preserve">756- Sapphine Blue </t>
  </si>
  <si>
    <t>756 - Sapphire Blue</t>
  </si>
  <si>
    <t xml:space="preserve">758- Navy Blue  </t>
  </si>
  <si>
    <t>758 - Navy Blue</t>
  </si>
  <si>
    <t xml:space="preserve">760- Denim  </t>
  </si>
  <si>
    <t>760 - Denim</t>
  </si>
  <si>
    <t xml:space="preserve">761- Fog Blue </t>
  </si>
  <si>
    <t>761 - Fog Blue</t>
  </si>
  <si>
    <t xml:space="preserve">763- Steel Blue </t>
  </si>
  <si>
    <t>763 - Steel Blue</t>
  </si>
  <si>
    <t xml:space="preserve">772- Slate </t>
  </si>
  <si>
    <t>772 - Slate</t>
  </si>
  <si>
    <t xml:space="preserve">775- Green </t>
  </si>
  <si>
    <t>775 - Green</t>
  </si>
  <si>
    <t xml:space="preserve">776- Forest Green </t>
  </si>
  <si>
    <t>776 - Forest Green</t>
  </si>
  <si>
    <t xml:space="preserve">778- Everygreen </t>
  </si>
  <si>
    <t>778 - Evergreen</t>
  </si>
  <si>
    <t xml:space="preserve">780- Sage Green </t>
  </si>
  <si>
    <t>780 - Sage Green</t>
  </si>
  <si>
    <t xml:space="preserve">781- Eucalyptus </t>
  </si>
  <si>
    <t xml:space="preserve">782- Alfalfa </t>
  </si>
  <si>
    <t>782 - Alfalfa</t>
  </si>
  <si>
    <t xml:space="preserve">783- Silver Sage </t>
  </si>
  <si>
    <t>783 - Silver Sage</t>
  </si>
  <si>
    <t xml:space="preserve">785- Duranodic </t>
  </si>
  <si>
    <t>785 - Duranodic</t>
  </si>
  <si>
    <t xml:space="preserve">786- Sandstone </t>
  </si>
  <si>
    <t>786 - Sandstone</t>
  </si>
  <si>
    <t>801- Storm</t>
  </si>
  <si>
    <t xml:space="preserve">801- Storm </t>
  </si>
  <si>
    <t>801 - Storm</t>
  </si>
  <si>
    <t xml:space="preserve">802- Cherry Tomato </t>
  </si>
  <si>
    <t>802 - Cherry Tomato</t>
  </si>
  <si>
    <t xml:space="preserve">803- Tangerine </t>
  </si>
  <si>
    <t>803 - Tangerine</t>
  </si>
  <si>
    <t xml:space="preserve">805- Pineapple </t>
  </si>
  <si>
    <t>804 - Aqua</t>
  </si>
  <si>
    <t xml:space="preserve">806- Rain </t>
  </si>
  <si>
    <t>805 - Pineapple</t>
  </si>
  <si>
    <t xml:space="preserve">807- Berry </t>
  </si>
  <si>
    <t>806 - Rain</t>
  </si>
  <si>
    <t xml:space="preserve">808- Chartreuse </t>
  </si>
  <si>
    <t>807 - Berry</t>
  </si>
  <si>
    <t xml:space="preserve">809- Butternut </t>
  </si>
  <si>
    <t>808 - Chartreuse</t>
  </si>
  <si>
    <t xml:space="preserve">810- Mocha  </t>
  </si>
  <si>
    <t>809 - Butternut</t>
  </si>
  <si>
    <t xml:space="preserve">811- Coffee </t>
  </si>
  <si>
    <t>810 - Mocha</t>
  </si>
  <si>
    <t xml:space="preserve">812- Artichoke </t>
  </si>
  <si>
    <t>811 - Coffee</t>
  </si>
  <si>
    <t xml:space="preserve">813- Guacamole </t>
  </si>
  <si>
    <t>812 - Artichoke</t>
  </si>
  <si>
    <t xml:space="preserve">814- Edamame </t>
  </si>
  <si>
    <t>813 - Guacamole</t>
  </si>
  <si>
    <t xml:space="preserve">815- Indigo </t>
  </si>
  <si>
    <t>814 - Edamame</t>
  </si>
  <si>
    <t xml:space="preserve">101- Satin Natural (Anodized) </t>
  </si>
  <si>
    <t xml:space="preserve">204- Black Gloss </t>
  </si>
  <si>
    <t>815 - Indigo</t>
  </si>
  <si>
    <t xml:space="preserve">102- Gold (Brushed Anodized) </t>
  </si>
  <si>
    <t>208- White (Soft) Gloss</t>
  </si>
  <si>
    <t xml:space="preserve">103- Black (Brushed Anodized) </t>
  </si>
  <si>
    <t>214- Antique White Gloss</t>
  </si>
  <si>
    <t>150 - Silver</t>
  </si>
  <si>
    <t xml:space="preserve">104- Natural (Brushed Anodized)  </t>
  </si>
  <si>
    <t xml:space="preserve">215- Yellow Gloss  </t>
  </si>
  <si>
    <t>151 - Taupe</t>
  </si>
  <si>
    <t xml:space="preserve">105- Bronze (Brushed Anodized)  </t>
  </si>
  <si>
    <t xml:space="preserve">220- Buckskin Gloss  </t>
  </si>
  <si>
    <t>152 - Nickel</t>
  </si>
  <si>
    <t>106- Copper (Brushed)</t>
  </si>
  <si>
    <t xml:space="preserve">222- Beige Gloss  </t>
  </si>
  <si>
    <t>153 - Gun Metal</t>
  </si>
  <si>
    <t>107- Smoke (Brushed)</t>
  </si>
  <si>
    <t xml:space="preserve">225- Orange Gloss  </t>
  </si>
  <si>
    <t>154 - Pewter</t>
  </si>
  <si>
    <t>108- Bronze Light (Brushed)</t>
  </si>
  <si>
    <t xml:space="preserve">232- Oyster Gloss   </t>
  </si>
  <si>
    <t>155 - Sage</t>
  </si>
  <si>
    <t xml:space="preserve">109- Stainless </t>
  </si>
  <si>
    <t xml:space="preserve">233- Pearl Grey Gloss  </t>
  </si>
  <si>
    <t>156 - Bronze</t>
  </si>
  <si>
    <t xml:space="preserve">150- Silver  </t>
  </si>
  <si>
    <t xml:space="preserve">234- Dark Grey Gloss  </t>
  </si>
  <si>
    <t>157 - Lead</t>
  </si>
  <si>
    <t xml:space="preserve">151- Taupe  </t>
  </si>
  <si>
    <t xml:space="preserve">235- Red Gloss  </t>
  </si>
  <si>
    <t>158 - Graphite</t>
  </si>
  <si>
    <t xml:space="preserve">152- Nickel </t>
  </si>
  <si>
    <t xml:space="preserve">236- Cardinal Red Gloss  </t>
  </si>
  <si>
    <t>159 - Olive</t>
  </si>
  <si>
    <t xml:space="preserve">153- Gun Metal  </t>
  </si>
  <si>
    <t xml:space="preserve">237- Burgundy Gloss  </t>
  </si>
  <si>
    <t>160 - Gold</t>
  </si>
  <si>
    <t xml:space="preserve">154- Pewter  </t>
  </si>
  <si>
    <t xml:space="preserve">256- Sapphine Blue Gloss   </t>
  </si>
  <si>
    <t>166 - Copper</t>
  </si>
  <si>
    <t xml:space="preserve">155- Sage  </t>
  </si>
  <si>
    <t xml:space="preserve">257- Bright Blue Gloss  </t>
  </si>
  <si>
    <t>180 - Gold Dust</t>
  </si>
  <si>
    <t xml:space="preserve">156- Bronze </t>
  </si>
  <si>
    <t xml:space="preserve">258- Navy Blue Gloss  </t>
  </si>
  <si>
    <t>183 - Shale</t>
  </si>
  <si>
    <t xml:space="preserve">157- Lead </t>
  </si>
  <si>
    <t xml:space="preserve">272- Slate Gloss  </t>
  </si>
  <si>
    <t>184 - Charcoal</t>
  </si>
  <si>
    <t xml:space="preserve">158- Graphite  </t>
  </si>
  <si>
    <t xml:space="preserve">275- Green Gloss  </t>
  </si>
  <si>
    <t xml:space="preserve">159- Olive  </t>
  </si>
  <si>
    <t xml:space="preserve">276- Forest Green Gloss </t>
  </si>
  <si>
    <t xml:space="preserve">160- Gold </t>
  </si>
  <si>
    <t xml:space="preserve">285- Duranodic Gloss </t>
  </si>
  <si>
    <t xml:space="preserve">166- Copper </t>
  </si>
  <si>
    <t xml:space="preserve">286- Sandstone Gloss </t>
  </si>
  <si>
    <t xml:space="preserve">180- Gold Dust  </t>
  </si>
  <si>
    <t xml:space="preserve">183- Shale  </t>
  </si>
  <si>
    <t xml:space="preserve">184- Charcoal </t>
  </si>
  <si>
    <t xml:space="preserve">304- Walnut  </t>
  </si>
  <si>
    <t xml:space="preserve">305- Clear Maple  </t>
  </si>
  <si>
    <t xml:space="preserve">306- Golden Birds Eye </t>
  </si>
  <si>
    <t xml:space="preserve">307- Kentucky Kraftwood  </t>
  </si>
  <si>
    <t xml:space="preserve">308- Natural Pear </t>
  </si>
  <si>
    <t xml:space="preserve">309- Select Cherry </t>
  </si>
  <si>
    <t xml:space="preserve">312- Bamboo  </t>
  </si>
  <si>
    <t xml:space="preserve">313- Rattan </t>
  </si>
  <si>
    <t xml:space="preserve">314- Burled Maple </t>
  </si>
  <si>
    <t xml:space="preserve">315- Espresso Pear </t>
  </si>
  <si>
    <t xml:space="preserve">316- Whitewash  </t>
  </si>
  <si>
    <t>INSERT/SIGN COLOR</t>
  </si>
  <si>
    <t>X</t>
  </si>
  <si>
    <t>COPY OPTION</t>
  </si>
  <si>
    <t>COPY COLOR</t>
  </si>
  <si>
    <t>EC COLOR</t>
  </si>
  <si>
    <t>COPY STYLE</t>
  </si>
  <si>
    <t>COPY POSITION</t>
  </si>
  <si>
    <t>COPY CASE</t>
  </si>
  <si>
    <t>EC STYLE</t>
  </si>
  <si>
    <t>Upper and Lowercase</t>
  </si>
  <si>
    <t>Lowercase Only</t>
  </si>
  <si>
    <t>Uppercase Only</t>
  </si>
  <si>
    <t>See Special Instructions Below</t>
  </si>
  <si>
    <t>Left</t>
  </si>
  <si>
    <t>Right</t>
  </si>
  <si>
    <t>Lower Left</t>
  </si>
  <si>
    <t>Lower Right</t>
  </si>
  <si>
    <t>Upper Left</t>
  </si>
  <si>
    <t>Upper Right</t>
  </si>
  <si>
    <t>Left / Right</t>
  </si>
  <si>
    <t>Centered</t>
  </si>
  <si>
    <t>Lower Centered</t>
  </si>
  <si>
    <t>Upper Centered</t>
  </si>
  <si>
    <t>COPY SIZE</t>
  </si>
  <si>
    <t>3/8"</t>
  </si>
  <si>
    <t>1/2"</t>
  </si>
  <si>
    <t>5/8"</t>
  </si>
  <si>
    <t>3/4"</t>
  </si>
  <si>
    <t>1"</t>
  </si>
  <si>
    <t>Type Exact (as sent)</t>
  </si>
  <si>
    <t>Vinyl (Standard)</t>
  </si>
  <si>
    <t>No Mount Needed</t>
  </si>
  <si>
    <t>A -Pressure Sensitive Tape</t>
  </si>
  <si>
    <t>B -Magnetic</t>
  </si>
  <si>
    <t>C -Velcro</t>
  </si>
  <si>
    <t>D -Screw-on</t>
  </si>
  <si>
    <t>E -Pin</t>
  </si>
  <si>
    <t>G -Freestanding</t>
  </si>
  <si>
    <t>I -Ceiling Mount</t>
  </si>
  <si>
    <t>K -Perpendicular Wall Mount</t>
  </si>
  <si>
    <t>L -Inside of Glass Mount</t>
  </si>
  <si>
    <t>RC  -Round Corner  (Standard)</t>
  </si>
  <si>
    <t>SC  -Square Corner</t>
  </si>
  <si>
    <t>SL  -Slimline</t>
  </si>
  <si>
    <t>BN  -Bullnose</t>
  </si>
  <si>
    <t>AB  -Angleback</t>
  </si>
  <si>
    <t>SB  -Stepback</t>
  </si>
  <si>
    <t>WF -Waterfall</t>
  </si>
  <si>
    <t>F -Hook   *Enter Width Size ---&gt;</t>
  </si>
  <si>
    <t>H -Panel Top w/Tape</t>
  </si>
  <si>
    <t>O -Flexible Under the Top Cap</t>
  </si>
  <si>
    <t>P -Panel/Tile, Concealed</t>
  </si>
  <si>
    <t>ARL   Arial</t>
  </si>
  <si>
    <t>AGM   Avant Garde</t>
  </si>
  <si>
    <t>CAC   Caslon Adbold</t>
  </si>
  <si>
    <t>CMC   Clarendon Medium</t>
  </si>
  <si>
    <t>EMC   Eras Medium</t>
  </si>
  <si>
    <t>.……   Eurostile Bold</t>
  </si>
  <si>
    <t>.……   Eurostile Bold Ext.</t>
  </si>
  <si>
    <t>FLC   Folio Light</t>
  </si>
  <si>
    <t>FQC   Friz Quadrata</t>
  </si>
  <si>
    <t>F55   Frutiger 55</t>
  </si>
  <si>
    <t>FRN   Frutiger Next LT Regular</t>
  </si>
  <si>
    <t>.……   Fruitger Next Pro Bold</t>
  </si>
  <si>
    <t>FUT   Futra Book</t>
  </si>
  <si>
    <t>FMC   Futura Book</t>
  </si>
  <si>
    <t>FMC   Futura Medium</t>
  </si>
  <si>
    <t>GBC   Garamond Bold</t>
  </si>
  <si>
    <t>.……   Garamond Italic</t>
  </si>
  <si>
    <t>GSC   Gill Sans</t>
  </si>
  <si>
    <t>HBC   Helvetica Bold Cond.</t>
  </si>
  <si>
    <t>HBO   Helvetica Bold</t>
  </si>
  <si>
    <t>HMC   Helvetica Medium</t>
  </si>
  <si>
    <t>HRC   Helvetica Regular</t>
  </si>
  <si>
    <t>.……   Lecture Bold</t>
  </si>
  <si>
    <t>OPC   Optima Regular</t>
  </si>
  <si>
    <t>PAC   Palatino</t>
  </si>
  <si>
    <t>.……   Tahoma</t>
  </si>
  <si>
    <t>THC   Transport Heavy</t>
  </si>
  <si>
    <t>TNR   Times New Roman</t>
  </si>
  <si>
    <t>UNC   Univers 65</t>
  </si>
  <si>
    <t>UN57  Univers 57</t>
  </si>
  <si>
    <t>UN6   Univers 67</t>
  </si>
  <si>
    <t>VER   Verdana</t>
  </si>
  <si>
    <t>.……   Century Gothic</t>
  </si>
  <si>
    <t>AKZ   Akzidenz Grotesk Std Light</t>
  </si>
  <si>
    <t>MYR   Myriad</t>
  </si>
  <si>
    <t>FGC   Franklin Gothic</t>
  </si>
  <si>
    <t>UN45  Univers 45</t>
  </si>
  <si>
    <t>TRG   Trade Gothic</t>
  </si>
  <si>
    <t>SWL   Swiss 721 Light</t>
  </si>
  <si>
    <t>SSM   Stone Sans ITC Medium</t>
  </si>
  <si>
    <t>MBR   MetaBook Roman</t>
  </si>
  <si>
    <t>DIN     Din Regular</t>
  </si>
  <si>
    <t>INT    Interstate Regular</t>
  </si>
  <si>
    <t>CBC    Century Bold</t>
  </si>
  <si>
    <t>OSB   Optima Semi-Bold</t>
  </si>
  <si>
    <t>PAPER COLOR</t>
  </si>
  <si>
    <t>403 - Cool Grey</t>
  </si>
  <si>
    <t>408 - Soft White</t>
  </si>
  <si>
    <t>413 - Sand</t>
  </si>
  <si>
    <t>423 - Putty</t>
  </si>
  <si>
    <t>474 - Willow</t>
  </si>
  <si>
    <t xml:space="preserve">SPECIAL REQUESTS / INSTRUCTIONS  </t>
  </si>
  <si>
    <t>Select Type</t>
  </si>
  <si>
    <t>Select Product</t>
  </si>
  <si>
    <t>-</t>
  </si>
  <si>
    <t>INSERT</t>
  </si>
  <si>
    <t>FULL SIGN</t>
  </si>
  <si>
    <t>SIGN MINUS FACE</t>
  </si>
  <si>
    <t>RC PLAQUE</t>
  </si>
  <si>
    <t>SC PLAQUE</t>
  </si>
  <si>
    <t>OTHER</t>
  </si>
  <si>
    <t xml:space="preserve">     Email: Coupons@290signs.com   or   Fax: 616.656.4300</t>
  </si>
  <si>
    <t>MOUNT</t>
  </si>
  <si>
    <t>762- Quarry Blue</t>
  </si>
  <si>
    <t>734- Dark Grey</t>
  </si>
  <si>
    <t>735- Red</t>
  </si>
  <si>
    <t>736- Cardnial Red</t>
  </si>
  <si>
    <t>716- Harvest Gold</t>
  </si>
  <si>
    <t>717- Pumpkin</t>
  </si>
  <si>
    <t>718- Butterscotch</t>
  </si>
  <si>
    <t>719- Mustard</t>
  </si>
  <si>
    <t>TIPS</t>
  </si>
  <si>
    <t>Submit ONE coupon form for multiple inserts with same specifications</t>
  </si>
  <si>
    <t>STANDARD</t>
  </si>
  <si>
    <t>OPTIONS</t>
  </si>
  <si>
    <t xml:space="preserve">  One Coupon   =  EACH INSERT        </t>
  </si>
  <si>
    <t>(up to 24 square inches with direct print, vinyl or laser print copy)</t>
  </si>
  <si>
    <t xml:space="preserve">  Two Coupons =  EACH FULL SIGN</t>
  </si>
  <si>
    <t>Phone</t>
  </si>
  <si>
    <t xml:space="preserve"> ALL YELLOW HIGHLIGHTED BOXES AND FIELDS ARE REQUIRED</t>
  </si>
  <si>
    <t>Sq. Inches</t>
  </si>
  <si>
    <t>H x W</t>
  </si>
  <si>
    <t>BLANK</t>
  </si>
  <si>
    <t>ADA  Integral (PP-Photopolymer)</t>
  </si>
  <si>
    <t>ADA  Applied (Tactile/Raster)</t>
  </si>
  <si>
    <t>ADA  Subsurface (Encapsulated)</t>
  </si>
  <si>
    <t>Direct Print  (DP/D2S)</t>
  </si>
  <si>
    <t>Subsurface  (SSC)</t>
  </si>
  <si>
    <t>U-DO Subsurface Vinyl</t>
  </si>
  <si>
    <t>Laser Print, Select Paper ---&gt;</t>
  </si>
  <si>
    <t xml:space="preserve">   To ensure a timely turnaround send completed form DIRECTLY to the Coupon Department, See Below.</t>
  </si>
  <si>
    <t xml:space="preserve">COUPON DETAILS </t>
  </si>
  <si>
    <t>FGB   Franklin Gothic Bold</t>
  </si>
  <si>
    <t>GBO   Goudy Bold</t>
  </si>
  <si>
    <t>H55   Helvetica LT 55 Roman</t>
  </si>
  <si>
    <t>707- Chocolate Brown</t>
  </si>
  <si>
    <t>724- Eggshell</t>
  </si>
  <si>
    <t>726- Fire Cracker</t>
  </si>
  <si>
    <t>727- Paprika</t>
  </si>
  <si>
    <t>729- Peach Cream</t>
  </si>
  <si>
    <t>730- Latte</t>
  </si>
  <si>
    <t>731- Adobe</t>
  </si>
  <si>
    <t>738- Bordeaux</t>
  </si>
  <si>
    <t>739- Holly Berry</t>
  </si>
  <si>
    <t>741- Chasmere Pink</t>
  </si>
  <si>
    <t>742- Salmon</t>
  </si>
  <si>
    <t>743- Cayenne</t>
  </si>
  <si>
    <t>744- Champagne</t>
  </si>
  <si>
    <t>746- Aster Purple</t>
  </si>
  <si>
    <t>747- Blue Iris</t>
  </si>
  <si>
    <t>749- Wineberry</t>
  </si>
  <si>
    <t>750- Mauve Orchid</t>
  </si>
  <si>
    <t>751- Sheer Lilac</t>
  </si>
  <si>
    <t>753- Purple Heather</t>
  </si>
  <si>
    <t>754- Powder Blue</t>
  </si>
  <si>
    <t>755- Classic Blue</t>
  </si>
  <si>
    <t>757- Bright Blue</t>
  </si>
  <si>
    <t>759- French Blue</t>
  </si>
  <si>
    <t>764- Glacier</t>
  </si>
  <si>
    <t>765- Sea Green</t>
  </si>
  <si>
    <t>766- Turquoise</t>
  </si>
  <si>
    <t>767- Mallard Green</t>
  </si>
  <si>
    <t>768- Seaport</t>
  </si>
  <si>
    <t>769- Dusty Turquoise</t>
  </si>
  <si>
    <t>770- Harbor Blue</t>
  </si>
  <si>
    <t>771- Sea Mist</t>
  </si>
  <si>
    <t>773- Deep Lake</t>
  </si>
  <si>
    <t>777- Ivy</t>
  </si>
  <si>
    <t>779- Lichen</t>
  </si>
  <si>
    <t>784- Moonbeam</t>
  </si>
  <si>
    <t>787- Imitation Gold</t>
  </si>
  <si>
    <t>788- Pale Lavender</t>
  </si>
  <si>
    <t>789- Royal Purple</t>
  </si>
  <si>
    <t>790- Purple</t>
  </si>
  <si>
    <t>791- Wedgewood Blue</t>
  </si>
  <si>
    <t>792- Teal</t>
  </si>
  <si>
    <t>793- Bermuda Blue</t>
  </si>
  <si>
    <t>317- Coal</t>
  </si>
  <si>
    <t>020 Lexan Only</t>
  </si>
  <si>
    <t xml:space="preserve">Lexan w/Carrier Color --&gt; </t>
  </si>
  <si>
    <t>804- Aqua</t>
  </si>
  <si>
    <t>111- Polished Alum.</t>
  </si>
  <si>
    <t>774- Willow (Silver Dust)</t>
  </si>
  <si>
    <t>Custom,  Enter COLOR  ---&gt;</t>
  </si>
  <si>
    <t>Custom,  Enter COLOR ---&gt;</t>
  </si>
  <si>
    <t>Engraving</t>
  </si>
  <si>
    <t>210 - Light Gray Gloss</t>
  </si>
  <si>
    <t>See Instructions Below</t>
  </si>
  <si>
    <t>Coupon Numbers:</t>
  </si>
  <si>
    <t xml:space="preserve">   111111 thru 111115</t>
  </si>
  <si>
    <t>COUPON #'S</t>
  </si>
  <si>
    <r>
      <t xml:space="preserve">Program Terms and Conditions:
-  Freight costs are included on all coupon redemption purchases.
-  Coupon redemption purchases ship via US Mail or best method. Express shipping via UPS or FEDEX is available for additional coupon redemption(s).
-  Coupon book purchase must be paid for in full prior to redemption of coupons.
-  General redemption coupon purchases are limited to 100 coupons per transaction.
-  </t>
    </r>
    <r>
      <rPr>
        <b/>
        <sz val="9"/>
        <color indexed="59"/>
        <rFont val="Calibri"/>
        <family val="2"/>
      </rPr>
      <t>Coupons are valid for two years from date of purchase. Expired coupons have no redeemable value.</t>
    </r>
    <r>
      <rPr>
        <sz val="9"/>
        <color indexed="59"/>
        <rFont val="Calibri"/>
        <family val="2"/>
      </rPr>
      <t xml:space="preserve">
-  Certain exclusions may apply; contact Client Services if you have any questions.
-  To purchase coupon books, please email info@290signs.com.
-  Questions or Concerns, please email coupons@290signs.com for assistance at any time. </t>
    </r>
  </si>
  <si>
    <t xml:space="preserve">     Enter Range in the Coupon Number Box (ex: 100101 THRU 100103…three coupons numbers then three names)
     Enter Names in Copy to be Applied or Special Instruction box (Bob Thompson, Jane Doll, Laura Green… )</t>
  </si>
  <si>
    <t xml:space="preserve">     Add (1) coupon for each subsurface (SSC) copy item; lead-time 1 week
     Add (1) coupon for each existing custom color-match item; lead-time 1 week
     Add (1) coupon for express shipping (UPS/FEDEX)
     Add (2) coupons for each ADA, silkscreen, engraved copy item; lead-time 2 weeks</t>
  </si>
  <si>
    <t>EXTRA
OPTIONS</t>
  </si>
  <si>
    <r>
      <t xml:space="preserve">When submitting </t>
    </r>
    <r>
      <rPr>
        <b/>
        <sz val="12"/>
        <color indexed="60"/>
        <rFont val="Calibri"/>
        <family val="2"/>
      </rPr>
      <t>Multiple Requests</t>
    </r>
    <r>
      <rPr>
        <sz val="12"/>
        <rFont val="Calibri"/>
        <family val="2"/>
      </rPr>
      <t>, please help us</t>
    </r>
    <r>
      <rPr>
        <sz val="12"/>
        <color indexed="17"/>
        <rFont val="Calibri"/>
        <family val="2"/>
      </rPr>
      <t> </t>
    </r>
    <r>
      <rPr>
        <b/>
        <sz val="12"/>
        <color indexed="17"/>
        <rFont val="Calibri"/>
        <family val="2"/>
      </rPr>
      <t>reduce printed paper</t>
    </r>
    <r>
      <rPr>
        <sz val="12"/>
        <rFont val="Calibri"/>
        <family val="2"/>
      </rPr>
      <t xml:space="preserve"> waste by:
      Completing specifications</t>
    </r>
    <r>
      <rPr>
        <b/>
        <sz val="12"/>
        <rFont val="Calibri"/>
        <family val="2"/>
      </rPr>
      <t xml:space="preserve"> Submit Once</t>
    </r>
    <r>
      <rPr>
        <sz val="12"/>
        <rFont val="Calibri"/>
        <family val="2"/>
      </rPr>
      <t xml:space="preserve">
      Then list names in the "copy to be applied" or "Special Requests / Instructions" section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</si>
</sst>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9"/>
      <name val="Calibri"/>
      <family val="2"/>
    </font>
    <font>
      <b/>
      <sz val="9"/>
      <color indexed="59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9"/>
      <name val="Calibri"/>
      <family val="2"/>
    </font>
    <font>
      <sz val="11"/>
      <color indexed="19"/>
      <name val="Calibri"/>
      <family val="2"/>
    </font>
    <font>
      <sz val="11.5"/>
      <color indexed="10"/>
      <name val="Calibri"/>
      <family val="2"/>
    </font>
    <font>
      <sz val="6"/>
      <color indexed="9"/>
      <name val="Calibri"/>
      <family val="2"/>
    </font>
    <font>
      <b/>
      <sz val="8"/>
      <color indexed="60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b/>
      <sz val="9"/>
      <color indexed="60"/>
      <name val="Calibri"/>
      <family val="2"/>
    </font>
    <font>
      <sz val="9"/>
      <color indexed="19"/>
      <name val="Calibri"/>
      <family val="2"/>
    </font>
    <font>
      <sz val="9"/>
      <color indexed="10"/>
      <name val="Calibri"/>
      <family val="2"/>
    </font>
    <font>
      <sz val="13"/>
      <color indexed="8"/>
      <name val="Calibri"/>
      <family val="2"/>
    </font>
    <font>
      <sz val="11.5"/>
      <color indexed="8"/>
      <name val="Calibri"/>
      <family val="2"/>
    </font>
    <font>
      <b/>
      <sz val="11"/>
      <color indexed="60"/>
      <name val="Calibri"/>
      <family val="2"/>
    </font>
    <font>
      <b/>
      <sz val="8"/>
      <color indexed="19"/>
      <name val="Calibri"/>
      <family val="2"/>
    </font>
    <font>
      <sz val="12"/>
      <color indexed="8"/>
      <name val="Calibri"/>
      <family val="2"/>
    </font>
    <font>
      <sz val="9.5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1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theme="1"/>
      <name val="Calibri"/>
      <family val="2"/>
    </font>
    <font>
      <sz val="8"/>
      <color theme="2" tint="-0.4999699890613556"/>
      <name val="Calibri"/>
      <family val="2"/>
    </font>
    <font>
      <sz val="11"/>
      <color theme="2" tint="-0.4999699890613556"/>
      <name val="Calibri"/>
      <family val="2"/>
    </font>
    <font>
      <sz val="11.5"/>
      <color rgb="FFFF0000"/>
      <name val="Calibri"/>
      <family val="2"/>
    </font>
    <font>
      <sz val="6"/>
      <color theme="0"/>
      <name val="Calibri"/>
      <family val="2"/>
    </font>
    <font>
      <b/>
      <sz val="8"/>
      <color rgb="FFC00000"/>
      <name val="Calibri"/>
      <family val="2"/>
    </font>
    <font>
      <sz val="7"/>
      <color theme="1"/>
      <name val="Calibri"/>
      <family val="2"/>
    </font>
    <font>
      <b/>
      <sz val="9"/>
      <color rgb="FFC00000"/>
      <name val="Calibri"/>
      <family val="2"/>
    </font>
    <font>
      <sz val="9"/>
      <color theme="2" tint="-0.7499799728393555"/>
      <name val="Calibri"/>
      <family val="2"/>
    </font>
    <font>
      <sz val="11.5"/>
      <color theme="1"/>
      <name val="Calibri"/>
      <family val="2"/>
    </font>
    <font>
      <b/>
      <sz val="8"/>
      <color theme="2" tint="-0.4999699890613556"/>
      <name val="Calibri"/>
      <family val="2"/>
    </font>
    <font>
      <sz val="12"/>
      <color theme="1"/>
      <name val="Calibri"/>
      <family val="2"/>
    </font>
    <font>
      <sz val="11"/>
      <color theme="2" tint="-0.7499799728393555"/>
      <name val="Calibri"/>
      <family val="2"/>
    </font>
    <font>
      <b/>
      <sz val="11"/>
      <color rgb="FFC00000"/>
      <name val="Calibri"/>
      <family val="2"/>
    </font>
    <font>
      <sz val="9"/>
      <color theme="5"/>
      <name val="Calibri"/>
      <family val="2"/>
    </font>
    <font>
      <sz val="13"/>
      <color theme="1"/>
      <name val="Calibri"/>
      <family val="2"/>
    </font>
    <font>
      <sz val="9"/>
      <color theme="2" tint="-0.899980008602142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dashed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double">
        <color theme="2" tint="-0.8999500274658203"/>
      </bottom>
    </border>
    <border>
      <left/>
      <right/>
      <top/>
      <bottom style="hair">
        <color theme="0" tint="-0.349979996681213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DashDot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theme="2" tint="-0.4999699890613556"/>
      </bottom>
    </border>
    <border>
      <left/>
      <right/>
      <top/>
      <bottom style="medium"/>
    </border>
    <border>
      <left/>
      <right/>
      <top style="double">
        <color theme="2" tint="-0.8999500274658203"/>
      </top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70" fillId="34" borderId="1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71" fillId="33" borderId="11" xfId="0" applyFont="1" applyFill="1" applyBorder="1" applyAlignment="1" applyProtection="1">
      <alignment horizontal="center" vertical="center"/>
      <protection/>
    </xf>
    <xf numFmtId="0" fontId="71" fillId="33" borderId="12" xfId="0" applyFont="1" applyFill="1" applyBorder="1" applyAlignment="1" applyProtection="1">
      <alignment horizontal="center" vertical="center"/>
      <protection/>
    </xf>
    <xf numFmtId="0" fontId="71" fillId="33" borderId="13" xfId="0" applyFont="1" applyFill="1" applyBorder="1" applyAlignment="1" applyProtection="1">
      <alignment horizontal="center" vertical="center"/>
      <protection/>
    </xf>
    <xf numFmtId="0" fontId="71" fillId="33" borderId="14" xfId="0" applyFont="1" applyFill="1" applyBorder="1" applyAlignment="1" applyProtection="1">
      <alignment horizontal="center" vertical="center"/>
      <protection/>
    </xf>
    <xf numFmtId="0" fontId="71" fillId="33" borderId="15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72" fillId="33" borderId="16" xfId="0" applyFont="1" applyFill="1" applyBorder="1" applyAlignment="1" applyProtection="1">
      <alignment horizontal="left" vertical="center"/>
      <protection/>
    </xf>
    <xf numFmtId="0" fontId="72" fillId="33" borderId="17" xfId="0" applyFont="1" applyFill="1" applyBorder="1" applyAlignment="1" applyProtection="1">
      <alignment horizontal="left" vertical="center"/>
      <protection/>
    </xf>
    <xf numFmtId="0" fontId="72" fillId="33" borderId="16" xfId="0" applyFont="1" applyFill="1" applyBorder="1" applyAlignment="1" applyProtection="1">
      <alignment horizontal="left" vertical="center"/>
      <protection/>
    </xf>
    <xf numFmtId="0" fontId="72" fillId="33" borderId="18" xfId="0" applyFont="1" applyFill="1" applyBorder="1" applyAlignment="1" applyProtection="1">
      <alignment horizontal="left" vertical="center"/>
      <protection/>
    </xf>
    <xf numFmtId="0" fontId="72" fillId="33" borderId="19" xfId="0" applyFont="1" applyFill="1" applyBorder="1" applyAlignment="1" applyProtection="1">
      <alignment horizontal="left" vertical="center"/>
      <protection/>
    </xf>
    <xf numFmtId="0" fontId="72" fillId="33" borderId="17" xfId="0" applyFont="1" applyFill="1" applyBorder="1" applyAlignment="1" applyProtection="1">
      <alignment horizontal="left" vertical="center"/>
      <protection/>
    </xf>
    <xf numFmtId="0" fontId="72" fillId="33" borderId="1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68" fillId="35" borderId="11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textRotation="90"/>
      <protection/>
    </xf>
    <xf numFmtId="0" fontId="30" fillId="33" borderId="0" xfId="0" applyFont="1" applyFill="1" applyBorder="1" applyAlignment="1" applyProtection="1">
      <alignment textRotation="90"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73" fillId="36" borderId="0" xfId="0" applyFont="1" applyFill="1" applyBorder="1" applyAlignment="1" applyProtection="1">
      <alignment vertical="center"/>
      <protection/>
    </xf>
    <xf numFmtId="0" fontId="74" fillId="36" borderId="0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 textRotation="90"/>
      <protection/>
    </xf>
    <xf numFmtId="0" fontId="75" fillId="36" borderId="0" xfId="0" applyFont="1" applyFill="1" applyBorder="1" applyAlignment="1" applyProtection="1">
      <alignment horizontal="left" vertical="center"/>
      <protection/>
    </xf>
    <xf numFmtId="0" fontId="76" fillId="36" borderId="0" xfId="0" applyFont="1" applyFill="1" applyBorder="1" applyAlignment="1" applyProtection="1">
      <alignment vertical="center"/>
      <protection/>
    </xf>
    <xf numFmtId="0" fontId="76" fillId="36" borderId="0" xfId="0" applyFont="1" applyFill="1" applyBorder="1" applyAlignment="1" applyProtection="1">
      <alignment horizontal="center" vertical="center"/>
      <protection/>
    </xf>
    <xf numFmtId="0" fontId="74" fillId="36" borderId="20" xfId="0" applyFont="1" applyFill="1" applyBorder="1" applyAlignment="1" applyProtection="1">
      <alignment horizontal="center"/>
      <protection/>
    </xf>
    <xf numFmtId="0" fontId="74" fillId="36" borderId="21" xfId="0" applyFont="1" applyFill="1" applyBorder="1" applyAlignment="1" applyProtection="1">
      <alignment horizontal="center" vertical="top"/>
      <protection/>
    </xf>
    <xf numFmtId="0" fontId="77" fillId="35" borderId="11" xfId="0" applyFont="1" applyFill="1" applyBorder="1" applyAlignment="1" applyProtection="1">
      <alignment horizontal="right" vertical="center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0" fillId="35" borderId="22" xfId="0" applyFill="1" applyBorder="1" applyAlignment="1" applyProtection="1">
      <alignment horizontal="right" vertical="center"/>
      <protection/>
    </xf>
    <xf numFmtId="0" fontId="0" fillId="35" borderId="2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0" fontId="27" fillId="35" borderId="22" xfId="0" applyFont="1" applyFill="1" applyBorder="1" applyAlignment="1" applyProtection="1">
      <alignment/>
      <protection/>
    </xf>
    <xf numFmtId="0" fontId="75" fillId="35" borderId="2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9" fillId="37" borderId="0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 applyProtection="1">
      <alignment horizontal="left" vertical="center"/>
      <protection/>
    </xf>
    <xf numFmtId="0" fontId="80" fillId="33" borderId="0" xfId="0" applyFont="1" applyFill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righ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81" fillId="35" borderId="11" xfId="0" applyFont="1" applyFill="1" applyBorder="1" applyAlignment="1" applyProtection="1">
      <alignment horizontal="right" vertical="center"/>
      <protection/>
    </xf>
    <xf numFmtId="0" fontId="0" fillId="35" borderId="11" xfId="0" applyFill="1" applyBorder="1" applyAlignment="1" applyProtection="1">
      <alignment horizontal="center"/>
      <protection/>
    </xf>
    <xf numFmtId="0" fontId="40" fillId="36" borderId="0" xfId="0" applyFont="1" applyFill="1" applyBorder="1" applyAlignment="1" applyProtection="1">
      <alignment/>
      <protection/>
    </xf>
    <xf numFmtId="0" fontId="82" fillId="36" borderId="0" xfId="0" applyFont="1" applyFill="1" applyBorder="1" applyAlignment="1" applyProtection="1">
      <alignment vertical="center"/>
      <protection/>
    </xf>
    <xf numFmtId="0" fontId="82" fillId="36" borderId="0" xfId="0" applyFont="1" applyFill="1" applyBorder="1" applyAlignment="1" applyProtection="1">
      <alignment/>
      <protection/>
    </xf>
    <xf numFmtId="0" fontId="82" fillId="36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2" fillId="38" borderId="24" xfId="0" applyFont="1" applyFill="1" applyBorder="1" applyAlignment="1" applyProtection="1">
      <alignment horizontal="left"/>
      <protection/>
    </xf>
    <xf numFmtId="0" fontId="42" fillId="38" borderId="25" xfId="0" applyFont="1" applyFill="1" applyBorder="1" applyAlignment="1" applyProtection="1">
      <alignment horizontal="left"/>
      <protection/>
    </xf>
    <xf numFmtId="0" fontId="40" fillId="34" borderId="0" xfId="0" applyFont="1" applyFill="1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 horizontal="left"/>
      <protection/>
    </xf>
    <xf numFmtId="0" fontId="40" fillId="33" borderId="0" xfId="0" applyFont="1" applyFill="1" applyBorder="1" applyAlignment="1" applyProtection="1" quotePrefix="1">
      <alignment/>
      <protection/>
    </xf>
    <xf numFmtId="0" fontId="40" fillId="34" borderId="0" xfId="0" applyFont="1" applyFill="1" applyBorder="1" applyAlignment="1" applyProtection="1">
      <alignment/>
      <protection/>
    </xf>
    <xf numFmtId="16" fontId="40" fillId="33" borderId="0" xfId="0" applyNumberFormat="1" applyFont="1" applyFill="1" applyBorder="1" applyAlignment="1" applyProtection="1" quotePrefix="1">
      <alignment horizontal="left"/>
      <protection/>
    </xf>
    <xf numFmtId="0" fontId="40" fillId="33" borderId="0" xfId="0" applyFont="1" applyFill="1" applyBorder="1" applyAlignment="1" applyProtection="1">
      <alignment/>
      <protection/>
    </xf>
    <xf numFmtId="16" fontId="40" fillId="33" borderId="0" xfId="0" applyNumberFormat="1" applyFont="1" applyFill="1" applyBorder="1" applyAlignment="1" applyProtection="1" quotePrefix="1">
      <alignment/>
      <protection/>
    </xf>
    <xf numFmtId="0" fontId="40" fillId="33" borderId="0" xfId="0" applyFont="1" applyFill="1" applyBorder="1" applyAlignment="1" applyProtection="1" quotePrefix="1">
      <alignment horizontal="left"/>
      <protection/>
    </xf>
    <xf numFmtId="0" fontId="40" fillId="33" borderId="0" xfId="0" applyFont="1" applyFill="1" applyBorder="1" applyAlignment="1" applyProtection="1">
      <alignment horizontal="left" vertical="center"/>
      <protection/>
    </xf>
    <xf numFmtId="0" fontId="42" fillId="38" borderId="26" xfId="0" applyFont="1" applyFill="1" applyBorder="1" applyAlignment="1" applyProtection="1">
      <alignment/>
      <protection/>
    </xf>
    <xf numFmtId="0" fontId="42" fillId="38" borderId="24" xfId="0" applyFont="1" applyFill="1" applyBorder="1" applyAlignment="1" applyProtection="1">
      <alignment/>
      <protection/>
    </xf>
    <xf numFmtId="0" fontId="40" fillId="34" borderId="0" xfId="0" applyFont="1" applyFill="1" applyBorder="1" applyAlignment="1" applyProtection="1">
      <alignment horizontal="left" vertical="center"/>
      <protection/>
    </xf>
    <xf numFmtId="0" fontId="40" fillId="34" borderId="0" xfId="0" applyFont="1" applyFill="1" applyBorder="1" applyAlignment="1" applyProtection="1">
      <alignment/>
      <protection/>
    </xf>
    <xf numFmtId="0" fontId="40" fillId="36" borderId="0" xfId="0" applyFont="1" applyFill="1" applyBorder="1" applyAlignment="1" applyProtection="1">
      <alignment horizontal="center"/>
      <protection/>
    </xf>
    <xf numFmtId="0" fontId="82" fillId="36" borderId="0" xfId="0" applyFont="1" applyFill="1" applyBorder="1" applyAlignment="1" applyProtection="1">
      <alignment horizontal="center" vertical="center"/>
      <protection/>
    </xf>
    <xf numFmtId="0" fontId="82" fillId="36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6" borderId="0" xfId="0" applyFont="1" applyFill="1" applyBorder="1" applyAlignment="1" applyProtection="1">
      <alignment vertical="center"/>
      <protection/>
    </xf>
    <xf numFmtId="0" fontId="40" fillId="33" borderId="0" xfId="0" applyFont="1" applyFill="1" applyBorder="1" applyAlignment="1" applyProtection="1">
      <alignment vertical="center"/>
      <protection/>
    </xf>
    <xf numFmtId="0" fontId="42" fillId="38" borderId="24" xfId="0" applyFont="1" applyFill="1" applyBorder="1" applyAlignment="1" applyProtection="1">
      <alignment vertical="center"/>
      <protection/>
    </xf>
    <xf numFmtId="0" fontId="8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 wrapText="1"/>
      <protection/>
    </xf>
    <xf numFmtId="0" fontId="74" fillId="36" borderId="0" xfId="0" applyFont="1" applyFill="1" applyBorder="1" applyAlignment="1" applyProtection="1">
      <alignment horizontal="center" vertical="center" wrapText="1"/>
      <protection/>
    </xf>
    <xf numFmtId="0" fontId="0" fillId="39" borderId="0" xfId="0" applyFont="1" applyFill="1" applyBorder="1" applyAlignment="1" applyProtection="1">
      <alignment vertical="center"/>
      <protection/>
    </xf>
    <xf numFmtId="0" fontId="0" fillId="39" borderId="0" xfId="0" applyFont="1" applyFill="1" applyBorder="1" applyAlignment="1" applyProtection="1">
      <alignment/>
      <protection/>
    </xf>
    <xf numFmtId="0" fontId="0" fillId="39" borderId="28" xfId="0" applyFont="1" applyFill="1" applyBorder="1" applyAlignment="1" applyProtection="1">
      <alignment vertical="center"/>
      <protection/>
    </xf>
    <xf numFmtId="0" fontId="0" fillId="39" borderId="29" xfId="0" applyFont="1" applyFill="1" applyBorder="1" applyAlignment="1" applyProtection="1">
      <alignment vertical="center"/>
      <protection/>
    </xf>
    <xf numFmtId="0" fontId="27" fillId="39" borderId="0" xfId="0" applyFont="1" applyFill="1" applyBorder="1" applyAlignment="1" applyProtection="1">
      <alignment vertical="top" wrapText="1"/>
      <protection/>
    </xf>
    <xf numFmtId="0" fontId="51" fillId="39" borderId="0" xfId="0" applyFont="1" applyFill="1" applyBorder="1" applyAlignment="1" applyProtection="1">
      <alignment horizontal="right"/>
      <protection/>
    </xf>
    <xf numFmtId="0" fontId="27" fillId="39" borderId="0" xfId="0" applyFont="1" applyFill="1" applyBorder="1" applyAlignment="1" applyProtection="1">
      <alignment wrapText="1"/>
      <protection/>
    </xf>
    <xf numFmtId="0" fontId="52" fillId="39" borderId="0" xfId="0" applyFont="1" applyFill="1" applyBorder="1" applyAlignment="1" applyProtection="1">
      <alignment horizontal="left"/>
      <protection/>
    </xf>
    <xf numFmtId="0" fontId="27" fillId="39" borderId="29" xfId="0" applyFont="1" applyFill="1" applyBorder="1" applyAlignment="1" applyProtection="1">
      <alignment/>
      <protection/>
    </xf>
    <xf numFmtId="0" fontId="51" fillId="39" borderId="29" xfId="0" applyFont="1" applyFill="1" applyBorder="1" applyAlignment="1" applyProtection="1">
      <alignment horizontal="right" vertical="top"/>
      <protection/>
    </xf>
    <xf numFmtId="0" fontId="27" fillId="39" borderId="29" xfId="0" applyFont="1" applyFill="1" applyBorder="1" applyAlignment="1" applyProtection="1">
      <alignment horizontal="center"/>
      <protection/>
    </xf>
    <xf numFmtId="0" fontId="0" fillId="36" borderId="30" xfId="0" applyFont="1" applyFill="1" applyBorder="1" applyAlignment="1" applyProtection="1">
      <alignment horizontal="left" vertical="center" wrapText="1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7" fillId="33" borderId="3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75" fillId="34" borderId="22" xfId="0" applyFont="1" applyFill="1" applyBorder="1" applyAlignment="1" applyProtection="1">
      <alignment horizontal="left" vertical="center"/>
      <protection/>
    </xf>
    <xf numFmtId="0" fontId="85" fillId="33" borderId="0" xfId="0" applyFont="1" applyFill="1" applyBorder="1" applyAlignment="1" applyProtection="1">
      <alignment horizontal="right" vertical="center"/>
      <protection/>
    </xf>
    <xf numFmtId="0" fontId="86" fillId="33" borderId="31" xfId="0" applyFont="1" applyFill="1" applyBorder="1" applyAlignment="1" applyProtection="1">
      <alignment horizontal="center" vertical="center"/>
      <protection/>
    </xf>
    <xf numFmtId="0" fontId="87" fillId="33" borderId="0" xfId="0" applyFont="1" applyFill="1" applyBorder="1" applyAlignment="1" applyProtection="1">
      <alignment horizontal="left" vertical="center" indent="1"/>
      <protection/>
    </xf>
    <xf numFmtId="0" fontId="88" fillId="33" borderId="0" xfId="0" applyFont="1" applyFill="1" applyBorder="1" applyAlignment="1" applyProtection="1">
      <alignment horizontal="left" vertical="top" wrapText="1"/>
      <protection locked="0"/>
    </xf>
    <xf numFmtId="0" fontId="27" fillId="33" borderId="0" xfId="0" applyFont="1" applyFill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89" fillId="32" borderId="0" xfId="0" applyFont="1" applyFill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horizontal="left" vertical="top"/>
      <protection/>
    </xf>
    <xf numFmtId="0" fontId="85" fillId="33" borderId="0" xfId="0" applyFont="1" applyFill="1" applyBorder="1" applyAlignment="1" applyProtection="1">
      <alignment horizontal="center" vertical="center"/>
      <protection locked="0"/>
    </xf>
    <xf numFmtId="0" fontId="0" fillId="32" borderId="33" xfId="0" applyFill="1" applyBorder="1" applyAlignment="1" applyProtection="1">
      <alignment horizontal="left" vertical="center"/>
      <protection locked="0"/>
    </xf>
    <xf numFmtId="0" fontId="0" fillId="32" borderId="34" xfId="0" applyFill="1" applyBorder="1" applyAlignment="1" applyProtection="1">
      <alignment horizontal="left" vertical="center"/>
      <protection locked="0"/>
    </xf>
    <xf numFmtId="0" fontId="74" fillId="33" borderId="0" xfId="0" applyFont="1" applyFill="1" applyBorder="1" applyAlignment="1" applyProtection="1">
      <alignment horizontal="right" vertical="center"/>
      <protection/>
    </xf>
    <xf numFmtId="0" fontId="80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90" fillId="33" borderId="10" xfId="0" applyFont="1" applyFill="1" applyBorder="1" applyAlignment="1" applyProtection="1">
      <alignment horizontal="left" vertical="center"/>
      <protection locked="0"/>
    </xf>
    <xf numFmtId="0" fontId="90" fillId="33" borderId="17" xfId="0" applyFont="1" applyFill="1" applyBorder="1" applyAlignment="1" applyProtection="1">
      <alignment horizontal="left" vertical="center"/>
      <protection locked="0"/>
    </xf>
    <xf numFmtId="0" fontId="90" fillId="33" borderId="18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90" fillId="33" borderId="19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 locked="0"/>
    </xf>
    <xf numFmtId="0" fontId="68" fillId="35" borderId="0" xfId="0" applyFont="1" applyFill="1" applyAlignment="1" applyProtection="1">
      <alignment horizontal="center" vertical="center"/>
      <protection/>
    </xf>
    <xf numFmtId="0" fontId="90" fillId="33" borderId="16" xfId="0" applyFont="1" applyFill="1" applyBorder="1" applyAlignment="1" applyProtection="1">
      <alignment horizontal="left" vertical="center"/>
      <protection/>
    </xf>
    <xf numFmtId="0" fontId="9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91" fillId="36" borderId="30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>
      <alignment horizontal="left" vertical="center" wrapText="1"/>
    </xf>
    <xf numFmtId="0" fontId="78" fillId="35" borderId="11" xfId="0" applyFont="1" applyFill="1" applyBorder="1" applyAlignment="1" applyProtection="1">
      <alignment horizontal="right" vertical="center"/>
      <protection/>
    </xf>
    <xf numFmtId="2" fontId="0" fillId="32" borderId="34" xfId="0" applyNumberFormat="1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90" fillId="33" borderId="18" xfId="0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 applyProtection="1">
      <alignment horizontal="left" vertical="center" wrapText="1"/>
      <protection/>
    </xf>
    <xf numFmtId="0" fontId="6" fillId="39" borderId="28" xfId="0" applyFont="1" applyFill="1" applyBorder="1" applyAlignment="1">
      <alignment horizontal="left" vertical="center" wrapText="1"/>
    </xf>
    <xf numFmtId="0" fontId="6" fillId="39" borderId="0" xfId="0" applyFont="1" applyFill="1" applyBorder="1" applyAlignment="1">
      <alignment horizontal="left" vertical="center" wrapText="1"/>
    </xf>
    <xf numFmtId="0" fontId="70" fillId="34" borderId="27" xfId="0" applyFont="1" applyFill="1" applyBorder="1" applyAlignment="1" applyProtection="1">
      <alignment horizontal="center" vertical="center"/>
      <protection/>
    </xf>
    <xf numFmtId="0" fontId="70" fillId="34" borderId="11" xfId="0" applyFont="1" applyFill="1" applyBorder="1" applyAlignment="1" applyProtection="1">
      <alignment horizontal="center" vertical="center"/>
      <protection/>
    </xf>
    <xf numFmtId="0" fontId="70" fillId="34" borderId="27" xfId="0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70" fillId="34" borderId="11" xfId="0" applyFont="1" applyFill="1" applyBorder="1" applyAlignment="1" applyProtection="1">
      <alignment horizontal="center" vertical="center"/>
      <protection/>
    </xf>
    <xf numFmtId="0" fontId="90" fillId="33" borderId="16" xfId="0" applyFont="1" applyFill="1" applyBorder="1" applyAlignment="1" applyProtection="1">
      <alignment horizontal="left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b val="0"/>
        <i val="0"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/>
        <color rgb="FFC0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2" tint="-0.09994000196456909"/>
      </font>
      <fill>
        <patternFill patternType="solid">
          <bgColor theme="2" tint="-0.09994000196456909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  <fill>
        <patternFill>
          <bgColor rgb="FFFFFF00"/>
        </patternFill>
      </fill>
      <border/>
    </dxf>
    <dxf>
      <font>
        <color theme="2" tint="-0.09994000196456909"/>
      </font>
      <fill>
        <patternFill patternType="solid">
          <bgColor theme="2" tint="-0.09994000196456909"/>
        </patternFill>
      </fill>
      <border/>
    </dxf>
    <dxf>
      <font>
        <b/>
        <i/>
        <color rgb="FFC00000"/>
      </font>
      <border/>
    </dxf>
    <dxf>
      <font>
        <color theme="0"/>
      </font>
      <border/>
    </dxf>
    <dxf>
      <font>
        <color theme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38100</xdr:rowOff>
    </xdr:from>
    <xdr:to>
      <xdr:col>14</xdr:col>
      <xdr:colOff>161925</xdr:colOff>
      <xdr:row>16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48025"/>
          <a:ext cx="7610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190500</xdr:rowOff>
    </xdr:from>
    <xdr:to>
      <xdr:col>12</xdr:col>
      <xdr:colOff>1295400</xdr:colOff>
      <xdr:row>11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6902" r="18124" b="-11100"/>
        <a:stretch>
          <a:fillRect/>
        </a:stretch>
      </xdr:blipFill>
      <xdr:spPr>
        <a:xfrm>
          <a:off x="1419225" y="2905125"/>
          <a:ext cx="4743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on@eagle%20graphicsinc.com" TargetMode="External" /><Relationship Id="rId2" Type="http://schemas.openxmlformats.org/officeDocument/2006/relationships/hyperlink" Target="mailto:jason@eagle%20graphicsin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N178"/>
  <sheetViews>
    <sheetView showRowColHeaders="0" tabSelected="1" zoomScaleSheetLayoutView="150" zoomScalePageLayoutView="0" workbookViewId="0" topLeftCell="A13">
      <selection activeCell="B18" sqref="B18:C20"/>
    </sheetView>
  </sheetViews>
  <sheetFormatPr defaultColWidth="0" defaultRowHeight="15" zeroHeight="1"/>
  <cols>
    <col min="1" max="1" width="2.421875" style="104" customWidth="1"/>
    <col min="2" max="2" width="8.8515625" style="2" customWidth="1"/>
    <col min="3" max="3" width="7.57421875" style="8" customWidth="1"/>
    <col min="4" max="4" width="1.7109375" style="2" customWidth="1"/>
    <col min="5" max="5" width="6.7109375" style="4" customWidth="1"/>
    <col min="6" max="6" width="2.00390625" style="4" bestFit="1" customWidth="1"/>
    <col min="7" max="7" width="6.7109375" style="4" customWidth="1"/>
    <col min="8" max="8" width="9.28125" style="4" customWidth="1"/>
    <col min="9" max="9" width="7.7109375" style="4" customWidth="1"/>
    <col min="10" max="10" width="7.7109375" style="2" customWidth="1"/>
    <col min="11" max="11" width="3.421875" style="2" customWidth="1"/>
    <col min="12" max="12" width="8.8515625" style="2" customWidth="1"/>
    <col min="13" max="14" width="19.7109375" style="2" customWidth="1"/>
    <col min="15" max="15" width="3.28125" style="106" customWidth="1"/>
    <col min="16" max="24" width="3.28125" style="6" hidden="1" customWidth="1"/>
    <col min="25" max="25" width="3.28125" style="64" hidden="1" customWidth="1"/>
    <col min="26" max="26" width="3.28125" style="70" hidden="1" customWidth="1"/>
    <col min="27" max="27" width="3.28125" style="64" hidden="1" customWidth="1"/>
    <col min="28" max="28" width="3.28125" style="85" hidden="1" customWidth="1"/>
    <col min="29" max="29" width="3.28125" style="70" hidden="1" customWidth="1"/>
    <col min="30" max="30" width="3.28125" style="64" hidden="1" customWidth="1"/>
    <col min="31" max="31" width="3.28125" style="70" hidden="1" customWidth="1"/>
    <col min="32" max="32" width="3.28125" style="64" hidden="1" customWidth="1"/>
    <col min="33" max="33" width="3.28125" style="70" hidden="1" customWidth="1"/>
    <col min="34" max="34" width="3.28125" style="64" hidden="1" customWidth="1"/>
    <col min="35" max="35" width="3.28125" style="70" hidden="1" customWidth="1"/>
    <col min="36" max="36" width="3.28125" style="64" hidden="1" customWidth="1"/>
    <col min="37" max="37" width="3.28125" style="70" hidden="1" customWidth="1"/>
    <col min="38" max="38" width="3.28125" style="64" hidden="1" customWidth="1"/>
    <col min="39" max="39" width="3.28125" style="70" hidden="1" customWidth="1"/>
    <col min="40" max="40" width="3.28125" style="83" hidden="1" customWidth="1"/>
    <col min="41" max="16384" width="3.28125" style="64" hidden="1" customWidth="1"/>
  </cols>
  <sheetData>
    <row r="1" spans="1:40" s="60" customFormat="1" ht="9" customHeight="1">
      <c r="A1" s="33"/>
      <c r="B1" s="33"/>
      <c r="C1" s="34"/>
      <c r="D1" s="33"/>
      <c r="E1" s="35"/>
      <c r="F1" s="35"/>
      <c r="G1" s="35"/>
      <c r="H1" s="35"/>
      <c r="I1" s="35"/>
      <c r="J1" s="33"/>
      <c r="K1" s="33"/>
      <c r="L1" s="33"/>
      <c r="M1" s="33"/>
      <c r="N1" s="33"/>
      <c r="O1" s="36"/>
      <c r="P1" s="36"/>
      <c r="Q1" s="36"/>
      <c r="R1" s="36"/>
      <c r="S1" s="36"/>
      <c r="T1" s="36"/>
      <c r="U1" s="36"/>
      <c r="V1" s="36"/>
      <c r="W1" s="36"/>
      <c r="X1" s="36"/>
      <c r="AB1" s="84"/>
      <c r="AN1" s="80"/>
    </row>
    <row r="2" spans="1:40" s="61" customFormat="1" ht="16.5" customHeight="1">
      <c r="A2" s="37"/>
      <c r="B2" s="32" t="s">
        <v>342</v>
      </c>
      <c r="C2" s="39" t="s">
        <v>343</v>
      </c>
      <c r="D2" s="40"/>
      <c r="E2" s="41"/>
      <c r="F2" s="41"/>
      <c r="G2" s="41"/>
      <c r="H2" s="41"/>
      <c r="I2" s="41"/>
      <c r="J2" s="40"/>
      <c r="K2" s="40"/>
      <c r="L2" s="40"/>
      <c r="M2" s="31"/>
      <c r="N2" s="31"/>
      <c r="O2" s="37"/>
      <c r="P2" s="37"/>
      <c r="Q2" s="37"/>
      <c r="R2" s="37"/>
      <c r="S2" s="37"/>
      <c r="T2" s="37"/>
      <c r="U2" s="37"/>
      <c r="V2" s="37"/>
      <c r="W2" s="37"/>
      <c r="X2" s="37"/>
      <c r="AN2" s="81"/>
    </row>
    <row r="3" spans="1:40" s="61" customFormat="1" ht="31.5" customHeight="1" thickBot="1">
      <c r="A3" s="37"/>
      <c r="B3" s="32"/>
      <c r="C3" s="102" t="s">
        <v>423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7"/>
      <c r="P3" s="37"/>
      <c r="Q3" s="37"/>
      <c r="R3" s="37"/>
      <c r="S3" s="37"/>
      <c r="T3" s="37"/>
      <c r="U3" s="37"/>
      <c r="V3" s="37"/>
      <c r="W3" s="37"/>
      <c r="X3" s="37"/>
      <c r="AN3" s="81"/>
    </row>
    <row r="4" spans="1:40" s="61" customFormat="1" ht="18" customHeight="1">
      <c r="A4" s="37"/>
      <c r="B4" s="42" t="s">
        <v>344</v>
      </c>
      <c r="C4" s="139" t="s">
        <v>346</v>
      </c>
      <c r="D4" s="139"/>
      <c r="E4" s="139"/>
      <c r="F4" s="139"/>
      <c r="G4" s="139"/>
      <c r="H4" s="139"/>
      <c r="I4" s="140" t="s">
        <v>347</v>
      </c>
      <c r="J4" s="140"/>
      <c r="K4" s="140"/>
      <c r="L4" s="140"/>
      <c r="M4" s="140"/>
      <c r="N4" s="141"/>
      <c r="O4" s="37"/>
      <c r="P4" s="37"/>
      <c r="Q4" s="37"/>
      <c r="R4" s="37"/>
      <c r="S4" s="37"/>
      <c r="T4" s="37"/>
      <c r="U4" s="37"/>
      <c r="V4" s="37"/>
      <c r="W4" s="37"/>
      <c r="X4" s="37"/>
      <c r="AN4" s="81"/>
    </row>
    <row r="5" spans="1:40" s="62" customFormat="1" ht="18" customHeight="1" thickBot="1">
      <c r="A5" s="30"/>
      <c r="B5" s="43" t="s">
        <v>345</v>
      </c>
      <c r="C5" s="142" t="s">
        <v>348</v>
      </c>
      <c r="D5" s="142"/>
      <c r="E5" s="142"/>
      <c r="F5" s="142"/>
      <c r="G5" s="142"/>
      <c r="H5" s="142"/>
      <c r="I5" s="143" t="s">
        <v>347</v>
      </c>
      <c r="J5" s="143"/>
      <c r="K5" s="143"/>
      <c r="L5" s="143"/>
      <c r="M5" s="143"/>
      <c r="N5" s="144"/>
      <c r="O5" s="30"/>
      <c r="P5" s="30"/>
      <c r="Q5" s="30"/>
      <c r="R5" s="30"/>
      <c r="S5" s="30"/>
      <c r="T5" s="30"/>
      <c r="U5" s="30"/>
      <c r="V5" s="30"/>
      <c r="W5" s="30"/>
      <c r="X5" s="30"/>
      <c r="AB5" s="61"/>
      <c r="AN5" s="82"/>
    </row>
    <row r="6" spans="1:40" s="61" customFormat="1" ht="69.75" customHeight="1" thickBot="1">
      <c r="A6" s="37"/>
      <c r="B6" s="90" t="s">
        <v>425</v>
      </c>
      <c r="C6" s="146" t="s">
        <v>424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37"/>
      <c r="P6" s="37"/>
      <c r="Q6" s="37"/>
      <c r="R6" s="37"/>
      <c r="S6" s="37"/>
      <c r="T6" s="37"/>
      <c r="U6" s="37"/>
      <c r="V6" s="37"/>
      <c r="W6" s="37"/>
      <c r="X6" s="37"/>
      <c r="AN6" s="81"/>
    </row>
    <row r="7" spans="1:40" s="61" customFormat="1" ht="17.25" customHeight="1">
      <c r="A7" s="93"/>
      <c r="B7" s="152" t="s">
        <v>426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93"/>
      <c r="P7" s="37"/>
      <c r="Q7" s="37"/>
      <c r="R7" s="37"/>
      <c r="S7" s="37"/>
      <c r="T7" s="37"/>
      <c r="U7" s="37"/>
      <c r="V7" s="37"/>
      <c r="W7" s="37"/>
      <c r="X7" s="37"/>
      <c r="AN7" s="81"/>
    </row>
    <row r="8" spans="1:40" s="63" customFormat="1" ht="18.75" customHeight="1">
      <c r="A8" s="9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92"/>
      <c r="P8" s="29"/>
      <c r="Q8" s="29"/>
      <c r="R8" s="29"/>
      <c r="S8" s="29"/>
      <c r="T8" s="29"/>
      <c r="U8" s="29"/>
      <c r="V8" s="29"/>
      <c r="W8" s="29"/>
      <c r="X8" s="29"/>
      <c r="AB8" s="61"/>
      <c r="AN8" s="82"/>
    </row>
    <row r="9" spans="1:40" s="61" customFormat="1" ht="15" customHeight="1">
      <c r="A9" s="91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91"/>
      <c r="P9" s="37"/>
      <c r="Q9" s="37"/>
      <c r="R9" s="37"/>
      <c r="S9" s="37"/>
      <c r="T9" s="37"/>
      <c r="U9" s="37"/>
      <c r="V9" s="37"/>
      <c r="W9" s="38"/>
      <c r="X9" s="37"/>
      <c r="AN9" s="81"/>
    </row>
    <row r="10" spans="1:40" s="61" customFormat="1" ht="15" customHeight="1">
      <c r="A10" s="91"/>
      <c r="B10" s="95"/>
      <c r="C10" s="96" t="s">
        <v>419</v>
      </c>
      <c r="D10" s="97"/>
      <c r="E10" s="98" t="s">
        <v>420</v>
      </c>
      <c r="F10" s="95"/>
      <c r="G10" s="95"/>
      <c r="H10" s="95"/>
      <c r="I10" s="95"/>
      <c r="J10" s="95"/>
      <c r="K10" s="95"/>
      <c r="L10" s="95"/>
      <c r="M10" s="95"/>
      <c r="N10" s="95"/>
      <c r="O10" s="91"/>
      <c r="P10" s="37"/>
      <c r="Q10" s="37"/>
      <c r="R10" s="37"/>
      <c r="S10" s="37"/>
      <c r="T10" s="37"/>
      <c r="U10" s="37"/>
      <c r="V10" s="37"/>
      <c r="W10" s="38"/>
      <c r="X10" s="37"/>
      <c r="AN10" s="81"/>
    </row>
    <row r="11" spans="1:40" s="61" customFormat="1" ht="15" customHeight="1" thickBot="1">
      <c r="A11" s="94"/>
      <c r="B11" s="99"/>
      <c r="C11" s="100" t="s">
        <v>9</v>
      </c>
      <c r="D11" s="99"/>
      <c r="E11" s="101"/>
      <c r="F11" s="101"/>
      <c r="G11" s="101"/>
      <c r="H11" s="101"/>
      <c r="I11" s="101"/>
      <c r="J11" s="99"/>
      <c r="K11" s="99"/>
      <c r="L11" s="99"/>
      <c r="M11" s="99"/>
      <c r="N11" s="99"/>
      <c r="O11" s="94"/>
      <c r="P11" s="37"/>
      <c r="Q11" s="37"/>
      <c r="R11" s="37"/>
      <c r="S11" s="37"/>
      <c r="T11" s="37"/>
      <c r="U11" s="37"/>
      <c r="V11" s="37"/>
      <c r="W11" s="38"/>
      <c r="X11" s="37"/>
      <c r="AN11" s="81"/>
    </row>
    <row r="12" spans="1:40" s="62" customFormat="1" ht="9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30"/>
      <c r="Q12" s="30"/>
      <c r="R12" s="30"/>
      <c r="S12" s="30"/>
      <c r="T12" s="30"/>
      <c r="U12" s="30"/>
      <c r="V12" s="30"/>
      <c r="W12" s="30"/>
      <c r="X12" s="30"/>
      <c r="AB12" s="61"/>
      <c r="AN12" s="82"/>
    </row>
    <row r="13" spans="1:39" ht="9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  <c r="T13" s="27"/>
      <c r="U13" s="27"/>
      <c r="V13" s="27"/>
      <c r="W13" s="27"/>
      <c r="Z13" s="64"/>
      <c r="AC13" s="64"/>
      <c r="AE13" s="64"/>
      <c r="AG13" s="64"/>
      <c r="AI13" s="64"/>
      <c r="AK13" s="64"/>
      <c r="AM13" s="64"/>
    </row>
    <row r="14" spans="1:39" ht="9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27"/>
      <c r="Q14" s="27"/>
      <c r="R14" s="27"/>
      <c r="S14" s="27"/>
      <c r="T14" s="27"/>
      <c r="U14" s="27"/>
      <c r="V14" s="27"/>
      <c r="W14" s="27"/>
      <c r="Z14" s="64"/>
      <c r="AC14" s="64"/>
      <c r="AE14" s="64"/>
      <c r="AG14" s="64"/>
      <c r="AI14" s="64"/>
      <c r="AK14" s="64"/>
      <c r="AM14" s="64"/>
    </row>
    <row r="15" spans="1:39" ht="9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27"/>
      <c r="Q15" s="27"/>
      <c r="R15" s="27"/>
      <c r="S15" s="27"/>
      <c r="T15" s="27"/>
      <c r="U15" s="27"/>
      <c r="V15" s="27"/>
      <c r="W15" s="27"/>
      <c r="Z15" s="64"/>
      <c r="AC15" s="64"/>
      <c r="AE15" s="64"/>
      <c r="AG15" s="64"/>
      <c r="AI15" s="64"/>
      <c r="AK15" s="64"/>
      <c r="AM15" s="64"/>
    </row>
    <row r="16" spans="1:39" ht="9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27"/>
      <c r="Q16" s="27"/>
      <c r="R16" s="27"/>
      <c r="S16" s="27"/>
      <c r="T16" s="27"/>
      <c r="U16" s="27"/>
      <c r="V16" s="27"/>
      <c r="W16" s="27"/>
      <c r="Z16" s="64"/>
      <c r="AC16" s="64"/>
      <c r="AE16" s="64"/>
      <c r="AG16" s="64"/>
      <c r="AI16" s="64"/>
      <c r="AK16" s="64"/>
      <c r="AM16" s="64"/>
    </row>
    <row r="17" spans="1:39" ht="9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27"/>
      <c r="Q17" s="27"/>
      <c r="R17" s="27"/>
      <c r="S17" s="27"/>
      <c r="T17" s="27"/>
      <c r="U17" s="27"/>
      <c r="V17" s="27"/>
      <c r="W17" s="27"/>
      <c r="Z17" s="64"/>
      <c r="AC17" s="64"/>
      <c r="AE17" s="64"/>
      <c r="AG17" s="64"/>
      <c r="AI17" s="64"/>
      <c r="AK17" s="64"/>
      <c r="AM17" s="64"/>
    </row>
    <row r="18" spans="1:39" ht="15">
      <c r="A18" s="114"/>
      <c r="B18" s="145" t="s">
        <v>421</v>
      </c>
      <c r="C18" s="145"/>
      <c r="D18" s="118"/>
      <c r="E18" s="119" t="s">
        <v>350</v>
      </c>
      <c r="F18" s="119"/>
      <c r="G18" s="119"/>
      <c r="H18" s="119"/>
      <c r="I18" s="119"/>
      <c r="J18" s="119"/>
      <c r="K18" s="119"/>
      <c r="L18" s="119"/>
      <c r="M18" s="119"/>
      <c r="N18" s="119"/>
      <c r="O18" s="7"/>
      <c r="P18" s="27"/>
      <c r="Q18" s="27"/>
      <c r="R18" s="27"/>
      <c r="S18" s="27"/>
      <c r="T18" s="27"/>
      <c r="U18" s="27"/>
      <c r="V18" s="27"/>
      <c r="W18" s="27"/>
      <c r="Z18" s="64"/>
      <c r="AC18" s="64"/>
      <c r="AE18" s="64"/>
      <c r="AG18" s="64"/>
      <c r="AI18" s="64"/>
      <c r="AK18" s="64"/>
      <c r="AM18" s="64"/>
    </row>
    <row r="19" spans="1:39" ht="15">
      <c r="A19" s="114"/>
      <c r="B19" s="145"/>
      <c r="C19" s="145"/>
      <c r="D19" s="118"/>
      <c r="E19" s="120" t="s">
        <v>361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7"/>
      <c r="P19" s="27"/>
      <c r="Q19" s="27"/>
      <c r="R19" s="27"/>
      <c r="S19" s="27"/>
      <c r="T19" s="27"/>
      <c r="U19" s="27"/>
      <c r="V19" s="27"/>
      <c r="W19" s="27"/>
      <c r="Z19" s="64"/>
      <c r="AC19" s="64"/>
      <c r="AE19" s="64"/>
      <c r="AG19" s="64"/>
      <c r="AI19" s="64"/>
      <c r="AK19" s="64"/>
      <c r="AM19" s="64"/>
    </row>
    <row r="20" spans="1:39" ht="15">
      <c r="A20" s="114"/>
      <c r="B20" s="145"/>
      <c r="C20" s="145"/>
      <c r="D20" s="118"/>
      <c r="E20" s="121" t="s">
        <v>332</v>
      </c>
      <c r="F20" s="121"/>
      <c r="G20" s="121"/>
      <c r="H20" s="121"/>
      <c r="I20" s="121"/>
      <c r="J20" s="121"/>
      <c r="K20" s="121"/>
      <c r="L20" s="121"/>
      <c r="M20" s="121"/>
      <c r="N20" s="121"/>
      <c r="O20" s="7"/>
      <c r="P20" s="27"/>
      <c r="Q20" s="27"/>
      <c r="R20" s="27"/>
      <c r="S20" s="27"/>
      <c r="T20" s="27"/>
      <c r="U20" s="27"/>
      <c r="V20" s="27"/>
      <c r="W20" s="27"/>
      <c r="Z20" s="64"/>
      <c r="AC20" s="64"/>
      <c r="AE20" s="64"/>
      <c r="AG20" s="64"/>
      <c r="AI20" s="64"/>
      <c r="AK20" s="64"/>
      <c r="AM20" s="64"/>
    </row>
    <row r="21" spans="1:39" ht="1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27"/>
      <c r="Q21" s="27"/>
      <c r="R21" s="27"/>
      <c r="S21" s="27"/>
      <c r="T21" s="27"/>
      <c r="U21" s="27"/>
      <c r="V21" s="27"/>
      <c r="W21" s="27"/>
      <c r="Z21" s="64"/>
      <c r="AC21" s="64"/>
      <c r="AE21" s="64"/>
      <c r="AG21" s="64"/>
      <c r="AI21" s="64"/>
      <c r="AK21" s="64"/>
      <c r="AM21" s="64"/>
    </row>
    <row r="22" spans="1:39" ht="15.75" thickBo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27"/>
      <c r="Q22" s="27"/>
      <c r="R22" s="27"/>
      <c r="S22" s="27"/>
      <c r="T22" s="27"/>
      <c r="U22" s="27"/>
      <c r="V22" s="27"/>
      <c r="W22" s="27"/>
      <c r="Z22" s="64"/>
      <c r="AC22" s="64"/>
      <c r="AE22" s="64"/>
      <c r="AG22" s="64"/>
      <c r="AI22" s="64"/>
      <c r="AK22" s="64"/>
      <c r="AM22" s="64"/>
    </row>
    <row r="23" spans="1:40" ht="21.75" customHeight="1" thickBot="1">
      <c r="A23" s="107" t="s">
        <v>362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28" t="s">
        <v>35</v>
      </c>
      <c r="Q23" s="28" t="s">
        <v>326</v>
      </c>
      <c r="R23" s="28" t="s">
        <v>327</v>
      </c>
      <c r="S23" s="28" t="s">
        <v>328</v>
      </c>
      <c r="T23" s="28" t="s">
        <v>329</v>
      </c>
      <c r="U23" s="28" t="s">
        <v>330</v>
      </c>
      <c r="V23" s="28" t="s">
        <v>331</v>
      </c>
      <c r="W23" s="27"/>
      <c r="Y23" s="76" t="s">
        <v>323</v>
      </c>
      <c r="Z23" s="77" t="s">
        <v>324</v>
      </c>
      <c r="AA23" s="77" t="s">
        <v>325</v>
      </c>
      <c r="AB23" s="86"/>
      <c r="AC23" s="65" t="s">
        <v>219</v>
      </c>
      <c r="AD23" s="65" t="s">
        <v>221</v>
      </c>
      <c r="AE23" s="65" t="s">
        <v>316</v>
      </c>
      <c r="AF23" s="65" t="s">
        <v>222</v>
      </c>
      <c r="AG23" s="65" t="s">
        <v>224</v>
      </c>
      <c r="AH23" s="65" t="s">
        <v>242</v>
      </c>
      <c r="AI23" s="65" t="s">
        <v>225</v>
      </c>
      <c r="AJ23" s="65" t="s">
        <v>226</v>
      </c>
      <c r="AK23" s="65" t="s">
        <v>227</v>
      </c>
      <c r="AL23" s="65" t="s">
        <v>223</v>
      </c>
      <c r="AM23" s="66" t="s">
        <v>333</v>
      </c>
      <c r="AN23" s="83" t="s">
        <v>220</v>
      </c>
    </row>
    <row r="24" spans="1:40" ht="15.75" thickTop="1">
      <c r="A24" s="45"/>
      <c r="B24" s="109">
        <f>IF(OR(B25="Select Type",B25=""),"","SIGN TYPE")</f>
      </c>
      <c r="C24" s="109"/>
      <c r="D24" s="109"/>
      <c r="E24" s="109">
        <f>IF(OR(H25=0,H25=""),"","ITEM QUANTITY")</f>
      </c>
      <c r="F24" s="109"/>
      <c r="G24" s="109"/>
      <c r="H24" s="109"/>
      <c r="I24" s="109">
        <f>IF(OR(J25="Select Product",J25=""),"","PRODUCT TYPE AND DESCRIPTION")</f>
      </c>
      <c r="J24" s="109"/>
      <c r="K24" s="109"/>
      <c r="L24" s="109"/>
      <c r="M24" s="109"/>
      <c r="N24" s="109"/>
      <c r="O24" s="109"/>
      <c r="P24" s="26">
        <f>IF($J$25=$P$23,1,0)</f>
        <v>0</v>
      </c>
      <c r="Q24" s="26">
        <f aca="true" t="shared" si="0" ref="Q24:Q32">IF($J$25=$Q$23,1,0)</f>
        <v>0</v>
      </c>
      <c r="R24" s="26">
        <f aca="true" t="shared" si="1" ref="R24:R35">IF($J$25=$R$23,1,0)</f>
        <v>0</v>
      </c>
      <c r="S24" s="26">
        <f>IF($J$25=$S$23,1,0)</f>
        <v>0</v>
      </c>
      <c r="T24" s="26">
        <f aca="true" t="shared" si="2" ref="T24:T32">IF($J$25=$T$23,1,0)</f>
        <v>0</v>
      </c>
      <c r="U24" s="26">
        <f aca="true" t="shared" si="3" ref="U24:U32">IF($J$25=$U$23,1,0)</f>
        <v>0</v>
      </c>
      <c r="V24" s="26">
        <f aca="true" t="shared" si="4" ref="V24:V35">IF($J$25=$V$23,1,0)</f>
        <v>0</v>
      </c>
      <c r="W24" s="26">
        <f>SUM(P24:V24)</f>
        <v>0</v>
      </c>
      <c r="Y24" s="64" t="s">
        <v>24</v>
      </c>
      <c r="Z24" s="70" t="s">
        <v>26</v>
      </c>
      <c r="AA24" s="64" t="s">
        <v>19</v>
      </c>
      <c r="AC24" s="67" t="s">
        <v>414</v>
      </c>
      <c r="AD24" s="64" t="s">
        <v>353</v>
      </c>
      <c r="AE24" s="67" t="s">
        <v>317</v>
      </c>
      <c r="AF24" s="68" t="s">
        <v>414</v>
      </c>
      <c r="AG24" s="67" t="s">
        <v>231</v>
      </c>
      <c r="AH24" s="68" t="s">
        <v>231</v>
      </c>
      <c r="AI24" s="67" t="s">
        <v>231</v>
      </c>
      <c r="AJ24" s="68" t="s">
        <v>231</v>
      </c>
      <c r="AK24" s="67" t="s">
        <v>260</v>
      </c>
      <c r="AL24" s="68" t="s">
        <v>415</v>
      </c>
      <c r="AM24" s="67" t="s">
        <v>250</v>
      </c>
      <c r="AN24" s="83" t="s">
        <v>220</v>
      </c>
    </row>
    <row r="25" spans="1:40" ht="17.25" customHeight="1">
      <c r="A25" s="2"/>
      <c r="B25" s="122" t="s">
        <v>323</v>
      </c>
      <c r="C25" s="122"/>
      <c r="D25" s="122"/>
      <c r="E25" s="108" t="str">
        <f>IF(OR(H25=0,H25=""),"Enter Quantity:","")</f>
        <v>Enter Quantity:</v>
      </c>
      <c r="F25" s="108"/>
      <c r="G25" s="108"/>
      <c r="H25" s="52">
        <v>0</v>
      </c>
      <c r="I25" s="51"/>
      <c r="J25" s="122" t="s">
        <v>324</v>
      </c>
      <c r="K25" s="122"/>
      <c r="L25" s="122"/>
      <c r="M25" s="110" t="str">
        <f>_xlfn.IFERROR(VLOOKUP(J25,Z23:AA30,2,FALSE),"")</f>
        <v>-</v>
      </c>
      <c r="N25" s="110"/>
      <c r="O25" s="110"/>
      <c r="P25" s="26">
        <f>IF($J$25=$P$23,0,0)</f>
        <v>0</v>
      </c>
      <c r="Q25" s="26">
        <f t="shared" si="0"/>
        <v>0</v>
      </c>
      <c r="R25" s="26">
        <f t="shared" si="1"/>
        <v>0</v>
      </c>
      <c r="S25" s="26">
        <f>IF($J$25=$S$23,1,0)</f>
        <v>0</v>
      </c>
      <c r="T25" s="26">
        <f t="shared" si="2"/>
        <v>0</v>
      </c>
      <c r="U25" s="26">
        <f t="shared" si="3"/>
        <v>0</v>
      </c>
      <c r="V25" s="26">
        <f t="shared" si="4"/>
        <v>0</v>
      </c>
      <c r="W25" s="26">
        <f aca="true" t="shared" si="5" ref="W25:W35">SUM(P25:V25)</f>
        <v>0</v>
      </c>
      <c r="Y25" s="64" t="s">
        <v>16</v>
      </c>
      <c r="Z25" s="70" t="s">
        <v>11</v>
      </c>
      <c r="AA25" s="64" t="s">
        <v>14</v>
      </c>
      <c r="AB25" s="85">
        <v>1</v>
      </c>
      <c r="AC25" s="67" t="s">
        <v>418</v>
      </c>
      <c r="AD25" s="68" t="s">
        <v>249</v>
      </c>
      <c r="AE25" s="67" t="s">
        <v>318</v>
      </c>
      <c r="AF25" s="68" t="s">
        <v>39</v>
      </c>
      <c r="AG25" s="67" t="s">
        <v>271</v>
      </c>
      <c r="AH25" s="69" t="s">
        <v>243</v>
      </c>
      <c r="AI25" s="67" t="s">
        <v>232</v>
      </c>
      <c r="AJ25" s="68" t="s">
        <v>228</v>
      </c>
      <c r="AK25" s="67" t="s">
        <v>261</v>
      </c>
      <c r="AL25" s="72" t="s">
        <v>40</v>
      </c>
      <c r="AM25" s="67" t="s">
        <v>251</v>
      </c>
      <c r="AN25" s="83" t="s">
        <v>220</v>
      </c>
    </row>
    <row r="26" spans="1:40" ht="18.7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26">
        <f>IF($J$25=$P$23,0,0)</f>
        <v>0</v>
      </c>
      <c r="Q26" s="26">
        <f t="shared" si="0"/>
        <v>0</v>
      </c>
      <c r="R26" s="26">
        <f t="shared" si="1"/>
        <v>0</v>
      </c>
      <c r="S26" s="26">
        <f>IF($J$25=$S$23,1,0)</f>
        <v>0</v>
      </c>
      <c r="T26" s="26">
        <f t="shared" si="2"/>
        <v>0</v>
      </c>
      <c r="U26" s="26">
        <f t="shared" si="3"/>
        <v>0</v>
      </c>
      <c r="V26" s="26">
        <f t="shared" si="4"/>
        <v>0</v>
      </c>
      <c r="W26" s="26">
        <f t="shared" si="5"/>
        <v>0</v>
      </c>
      <c r="Y26" s="64" t="s">
        <v>17</v>
      </c>
      <c r="Z26" s="70" t="s">
        <v>10</v>
      </c>
      <c r="AA26" s="64" t="s">
        <v>13</v>
      </c>
      <c r="AB26" s="85">
        <v>2</v>
      </c>
      <c r="AC26" s="67" t="s">
        <v>39</v>
      </c>
      <c r="AD26" s="68" t="s">
        <v>357</v>
      </c>
      <c r="AE26" s="67" t="s">
        <v>319</v>
      </c>
      <c r="AF26" s="68" t="s">
        <v>41</v>
      </c>
      <c r="AG26" s="70" t="s">
        <v>304</v>
      </c>
      <c r="AH26" s="71" t="s">
        <v>244</v>
      </c>
      <c r="AI26" s="67" t="s">
        <v>233</v>
      </c>
      <c r="AJ26" s="64" t="s">
        <v>229</v>
      </c>
      <c r="AK26" s="67" t="s">
        <v>262</v>
      </c>
      <c r="AL26" s="72" t="s">
        <v>42</v>
      </c>
      <c r="AM26" s="67" t="s">
        <v>252</v>
      </c>
      <c r="AN26" s="83" t="s">
        <v>220</v>
      </c>
    </row>
    <row r="27" spans="1:40" ht="18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26">
        <f aca="true" t="shared" si="6" ref="P27:P32">IF($J$25=$P$23,1,0)</f>
        <v>0</v>
      </c>
      <c r="Q27" s="26">
        <f t="shared" si="0"/>
        <v>0</v>
      </c>
      <c r="R27" s="26">
        <f t="shared" si="1"/>
        <v>0</v>
      </c>
      <c r="S27" s="26">
        <f aca="true" t="shared" si="7" ref="S27:S32">IF($J$25=$S$23,0,0)</f>
        <v>0</v>
      </c>
      <c r="T27" s="26">
        <f t="shared" si="2"/>
        <v>0</v>
      </c>
      <c r="U27" s="26">
        <f t="shared" si="3"/>
        <v>0</v>
      </c>
      <c r="V27" s="26">
        <f t="shared" si="4"/>
        <v>0</v>
      </c>
      <c r="W27" s="26">
        <f t="shared" si="5"/>
        <v>0</v>
      </c>
      <c r="Y27" s="64" t="s">
        <v>15</v>
      </c>
      <c r="Z27" s="70" t="s">
        <v>27</v>
      </c>
      <c r="AA27" s="64" t="s">
        <v>12</v>
      </c>
      <c r="AB27" s="85">
        <v>3</v>
      </c>
      <c r="AC27" s="67" t="s">
        <v>41</v>
      </c>
      <c r="AD27" s="68" t="s">
        <v>416</v>
      </c>
      <c r="AE27" s="67" t="s">
        <v>320</v>
      </c>
      <c r="AF27" s="68" t="s">
        <v>43</v>
      </c>
      <c r="AG27" s="67" t="s">
        <v>272</v>
      </c>
      <c r="AH27" s="73" t="s">
        <v>245</v>
      </c>
      <c r="AI27" s="67" t="s">
        <v>239</v>
      </c>
      <c r="AJ27" s="68" t="s">
        <v>230</v>
      </c>
      <c r="AK27" s="67" t="s">
        <v>263</v>
      </c>
      <c r="AL27" s="72" t="s">
        <v>44</v>
      </c>
      <c r="AM27" s="67" t="s">
        <v>253</v>
      </c>
      <c r="AN27" s="83" t="s">
        <v>220</v>
      </c>
    </row>
    <row r="28" spans="1:40" ht="18.75" customHeight="1">
      <c r="A28" s="125" t="s">
        <v>9</v>
      </c>
      <c r="B28" s="125"/>
      <c r="C28" s="125"/>
      <c r="D28" s="14">
        <f>W24</f>
        <v>0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7"/>
      <c r="P28" s="26">
        <f t="shared" si="6"/>
        <v>0</v>
      </c>
      <c r="Q28" s="26">
        <f t="shared" si="0"/>
        <v>0</v>
      </c>
      <c r="R28" s="26">
        <f t="shared" si="1"/>
        <v>0</v>
      </c>
      <c r="S28" s="26">
        <f t="shared" si="7"/>
        <v>0</v>
      </c>
      <c r="T28" s="26">
        <f t="shared" si="2"/>
        <v>0</v>
      </c>
      <c r="U28" s="26">
        <f t="shared" si="3"/>
        <v>0</v>
      </c>
      <c r="V28" s="26">
        <f t="shared" si="4"/>
        <v>0</v>
      </c>
      <c r="W28" s="26">
        <f t="shared" si="5"/>
        <v>0</v>
      </c>
      <c r="Y28" s="64" t="s">
        <v>25</v>
      </c>
      <c r="Z28" s="70" t="s">
        <v>28</v>
      </c>
      <c r="AA28" s="64" t="s">
        <v>20</v>
      </c>
      <c r="AB28" s="85">
        <v>4</v>
      </c>
      <c r="AC28" s="67" t="s">
        <v>43</v>
      </c>
      <c r="AD28" s="68" t="s">
        <v>358</v>
      </c>
      <c r="AE28" s="67" t="s">
        <v>321</v>
      </c>
      <c r="AF28" s="68" t="s">
        <v>45</v>
      </c>
      <c r="AG28" s="67" t="s">
        <v>273</v>
      </c>
      <c r="AH28" s="74" t="s">
        <v>246</v>
      </c>
      <c r="AI28" s="67" t="s">
        <v>234</v>
      </c>
      <c r="AJ28" s="64" t="s">
        <v>248</v>
      </c>
      <c r="AK28" s="67" t="s">
        <v>264</v>
      </c>
      <c r="AL28" s="72" t="s">
        <v>46</v>
      </c>
      <c r="AM28" s="67" t="s">
        <v>254</v>
      </c>
      <c r="AN28" s="83" t="s">
        <v>220</v>
      </c>
    </row>
    <row r="29" spans="1:40" ht="18.75" customHeight="1">
      <c r="A29" s="114"/>
      <c r="B29" s="114"/>
      <c r="C29" s="114"/>
      <c r="D29" s="114"/>
      <c r="E29" s="114"/>
      <c r="F29" s="114"/>
      <c r="G29" s="55">
        <f>E31*G31</f>
        <v>0</v>
      </c>
      <c r="H29" s="55" t="s">
        <v>352</v>
      </c>
      <c r="I29" s="55" t="s">
        <v>351</v>
      </c>
      <c r="J29" s="126"/>
      <c r="K29" s="126"/>
      <c r="L29" s="126"/>
      <c r="M29" s="126"/>
      <c r="N29" s="126"/>
      <c r="O29" s="126"/>
      <c r="P29" s="26">
        <f t="shared" si="6"/>
        <v>0</v>
      </c>
      <c r="Q29" s="26">
        <f t="shared" si="0"/>
        <v>0</v>
      </c>
      <c r="R29" s="26">
        <f t="shared" si="1"/>
        <v>0</v>
      </c>
      <c r="S29" s="26">
        <f t="shared" si="7"/>
        <v>0</v>
      </c>
      <c r="T29" s="26">
        <f t="shared" si="2"/>
        <v>0</v>
      </c>
      <c r="U29" s="26">
        <f t="shared" si="3"/>
        <v>0</v>
      </c>
      <c r="V29" s="26">
        <f t="shared" si="4"/>
        <v>0</v>
      </c>
      <c r="W29" s="26">
        <f t="shared" si="5"/>
        <v>0</v>
      </c>
      <c r="Z29" s="70" t="s">
        <v>29</v>
      </c>
      <c r="AA29" s="64" t="s">
        <v>21</v>
      </c>
      <c r="AB29" s="85">
        <v>5</v>
      </c>
      <c r="AC29" s="67" t="s">
        <v>45</v>
      </c>
      <c r="AD29" s="68" t="s">
        <v>359</v>
      </c>
      <c r="AE29" s="67" t="s">
        <v>1</v>
      </c>
      <c r="AF29" s="68" t="s">
        <v>47</v>
      </c>
      <c r="AG29" s="67" t="s">
        <v>274</v>
      </c>
      <c r="AH29" s="68" t="s">
        <v>247</v>
      </c>
      <c r="AI29" s="67" t="s">
        <v>235</v>
      </c>
      <c r="AJ29" s="68" t="s">
        <v>220</v>
      </c>
      <c r="AK29" s="67" t="s">
        <v>265</v>
      </c>
      <c r="AL29" s="72" t="s">
        <v>48</v>
      </c>
      <c r="AM29" s="67" t="s">
        <v>255</v>
      </c>
      <c r="AN29" s="83" t="s">
        <v>220</v>
      </c>
    </row>
    <row r="30" spans="1:40" ht="18.75" customHeight="1">
      <c r="A30" s="114"/>
      <c r="B30" s="137" t="s">
        <v>34</v>
      </c>
      <c r="C30" s="137"/>
      <c r="D30" s="23"/>
      <c r="E30" s="54" t="str">
        <f>B25</f>
        <v>Select Type</v>
      </c>
      <c r="F30" s="54"/>
      <c r="G30" s="54"/>
      <c r="H30" s="54"/>
      <c r="I30" s="59"/>
      <c r="J30" s="58">
        <f>IF(G29&gt;24,"Additional Coupon(s) Needed","")</f>
      </c>
      <c r="K30" s="114"/>
      <c r="L30" s="25" t="s">
        <v>2</v>
      </c>
      <c r="M30" s="24"/>
      <c r="N30" s="44" t="str">
        <f>B18</f>
        <v>COUPON #'S</v>
      </c>
      <c r="O30" s="112"/>
      <c r="P30" s="26">
        <f t="shared" si="6"/>
        <v>0</v>
      </c>
      <c r="Q30" s="26">
        <f t="shared" si="0"/>
        <v>0</v>
      </c>
      <c r="R30" s="26">
        <f t="shared" si="1"/>
        <v>0</v>
      </c>
      <c r="S30" s="26">
        <f t="shared" si="7"/>
        <v>0</v>
      </c>
      <c r="T30" s="26">
        <f t="shared" si="2"/>
        <v>0</v>
      </c>
      <c r="U30" s="26">
        <f t="shared" si="3"/>
        <v>0</v>
      </c>
      <c r="V30" s="26">
        <f t="shared" si="4"/>
        <v>0</v>
      </c>
      <c r="W30" s="26">
        <f t="shared" si="5"/>
        <v>0</v>
      </c>
      <c r="Z30" s="70" t="s">
        <v>30</v>
      </c>
      <c r="AA30" s="67" t="s">
        <v>231</v>
      </c>
      <c r="AB30" s="85">
        <v>6</v>
      </c>
      <c r="AC30" s="67" t="s">
        <v>47</v>
      </c>
      <c r="AD30" s="68" t="s">
        <v>354</v>
      </c>
      <c r="AE30" s="67" t="s">
        <v>1</v>
      </c>
      <c r="AF30" s="68" t="s">
        <v>49</v>
      </c>
      <c r="AG30" s="67" t="s">
        <v>314</v>
      </c>
      <c r="AH30" s="68" t="s">
        <v>220</v>
      </c>
      <c r="AI30" s="67" t="s">
        <v>240</v>
      </c>
      <c r="AJ30" s="68" t="s">
        <v>220</v>
      </c>
      <c r="AK30" s="67" t="s">
        <v>266</v>
      </c>
      <c r="AL30" s="72" t="s">
        <v>50</v>
      </c>
      <c r="AM30" s="67" t="s">
        <v>267</v>
      </c>
      <c r="AN30" s="83" t="s">
        <v>220</v>
      </c>
    </row>
    <row r="31" spans="1:40" ht="18.75" customHeight="1">
      <c r="A31" s="114"/>
      <c r="B31" s="154" t="s">
        <v>22</v>
      </c>
      <c r="C31" s="16" t="s">
        <v>0</v>
      </c>
      <c r="D31" s="11">
        <f aca="true" t="shared" si="8" ref="D31:D41">W25</f>
        <v>0</v>
      </c>
      <c r="E31" s="56">
        <v>0</v>
      </c>
      <c r="F31" s="53" t="s">
        <v>1</v>
      </c>
      <c r="G31" s="57">
        <v>0</v>
      </c>
      <c r="H31" s="160" t="str">
        <f>H29&amp;"   ("&amp;G29&amp;" "&amp;I29&amp;")"</f>
        <v>H x W   (0 Sq. Inches)</v>
      </c>
      <c r="I31" s="160"/>
      <c r="J31" s="160"/>
      <c r="K31" s="114"/>
      <c r="L31" s="123" t="s">
        <v>3</v>
      </c>
      <c r="M31" s="123"/>
      <c r="N31" s="123"/>
      <c r="O31" s="112"/>
      <c r="P31" s="26">
        <f t="shared" si="6"/>
        <v>0</v>
      </c>
      <c r="Q31" s="26">
        <f t="shared" si="0"/>
        <v>0</v>
      </c>
      <c r="R31" s="26">
        <f t="shared" si="1"/>
        <v>0</v>
      </c>
      <c r="S31" s="26">
        <f t="shared" si="7"/>
        <v>0</v>
      </c>
      <c r="T31" s="26">
        <f t="shared" si="2"/>
        <v>0</v>
      </c>
      <c r="U31" s="26">
        <f t="shared" si="3"/>
        <v>0</v>
      </c>
      <c r="V31" s="26">
        <f t="shared" si="4"/>
        <v>0</v>
      </c>
      <c r="W31" s="26">
        <f t="shared" si="5"/>
        <v>0</v>
      </c>
      <c r="AB31" s="85">
        <v>7</v>
      </c>
      <c r="AC31" s="67" t="s">
        <v>49</v>
      </c>
      <c r="AD31" s="68" t="s">
        <v>355</v>
      </c>
      <c r="AE31" s="67" t="s">
        <v>1</v>
      </c>
      <c r="AF31" s="68" t="s">
        <v>366</v>
      </c>
      <c r="AG31" s="67" t="s">
        <v>303</v>
      </c>
      <c r="AH31" s="68" t="s">
        <v>220</v>
      </c>
      <c r="AI31" s="67" t="s">
        <v>236</v>
      </c>
      <c r="AJ31" s="68" t="s">
        <v>220</v>
      </c>
      <c r="AK31" s="70" t="s">
        <v>1</v>
      </c>
      <c r="AL31" s="72" t="s">
        <v>52</v>
      </c>
      <c r="AM31" s="67" t="s">
        <v>256</v>
      </c>
      <c r="AN31" s="83" t="s">
        <v>220</v>
      </c>
    </row>
    <row r="32" spans="1:40" ht="18.75" customHeight="1">
      <c r="A32" s="114"/>
      <c r="B32" s="155"/>
      <c r="C32" s="17" t="s">
        <v>23</v>
      </c>
      <c r="D32" s="12">
        <f t="shared" si="8"/>
        <v>0</v>
      </c>
      <c r="E32" s="131"/>
      <c r="F32" s="131"/>
      <c r="G32" s="131"/>
      <c r="H32" s="131"/>
      <c r="I32" s="129"/>
      <c r="J32" s="129"/>
      <c r="K32" s="114"/>
      <c r="L32" s="124" t="s">
        <v>4</v>
      </c>
      <c r="M32" s="124"/>
      <c r="N32" s="124"/>
      <c r="O32" s="112"/>
      <c r="P32" s="26">
        <f t="shared" si="6"/>
        <v>0</v>
      </c>
      <c r="Q32" s="26">
        <f t="shared" si="0"/>
        <v>0</v>
      </c>
      <c r="R32" s="26">
        <f t="shared" si="1"/>
        <v>0</v>
      </c>
      <c r="S32" s="26">
        <f t="shared" si="7"/>
        <v>0</v>
      </c>
      <c r="T32" s="26">
        <f t="shared" si="2"/>
        <v>0</v>
      </c>
      <c r="U32" s="26">
        <f t="shared" si="3"/>
        <v>0</v>
      </c>
      <c r="V32" s="26">
        <f t="shared" si="4"/>
        <v>0</v>
      </c>
      <c r="W32" s="26">
        <f t="shared" si="5"/>
        <v>0</v>
      </c>
      <c r="AB32" s="85">
        <v>8</v>
      </c>
      <c r="AC32" s="67" t="s">
        <v>366</v>
      </c>
      <c r="AD32" s="68" t="s">
        <v>356</v>
      </c>
      <c r="AE32" s="67" t="s">
        <v>1</v>
      </c>
      <c r="AF32" s="68" t="s">
        <v>51</v>
      </c>
      <c r="AG32" s="67" t="s">
        <v>312</v>
      </c>
      <c r="AH32" s="68" t="s">
        <v>220</v>
      </c>
      <c r="AI32" s="67" t="s">
        <v>237</v>
      </c>
      <c r="AJ32" s="68" t="s">
        <v>220</v>
      </c>
      <c r="AK32" s="67" t="s">
        <v>220</v>
      </c>
      <c r="AL32" s="72" t="s">
        <v>54</v>
      </c>
      <c r="AM32" s="67" t="s">
        <v>268</v>
      </c>
      <c r="AN32" s="83" t="s">
        <v>220</v>
      </c>
    </row>
    <row r="33" spans="1:40" ht="18.75" customHeight="1">
      <c r="A33" s="114"/>
      <c r="B33" s="156" t="s">
        <v>26</v>
      </c>
      <c r="C33" s="18" t="s">
        <v>18</v>
      </c>
      <c r="D33" s="11">
        <f t="shared" si="8"/>
        <v>0</v>
      </c>
      <c r="E33" s="133"/>
      <c r="F33" s="133"/>
      <c r="G33" s="133"/>
      <c r="H33" s="133"/>
      <c r="I33" s="159"/>
      <c r="J33" s="159"/>
      <c r="K33" s="114"/>
      <c r="L33" s="124" t="s">
        <v>5</v>
      </c>
      <c r="M33" s="124"/>
      <c r="N33" s="124"/>
      <c r="O33" s="112"/>
      <c r="P33" s="26">
        <f>IF($J$25=$P$23,0,0)</f>
        <v>0</v>
      </c>
      <c r="Q33" s="26">
        <f>IF($J$25=$Q$23,0,0)</f>
        <v>0</v>
      </c>
      <c r="R33" s="26">
        <f t="shared" si="1"/>
        <v>0</v>
      </c>
      <c r="S33" s="26">
        <f>IF($J$25=$S$23,1,0)</f>
        <v>0</v>
      </c>
      <c r="T33" s="26">
        <f>IF($J$25=$T$23,0,0)</f>
        <v>0</v>
      </c>
      <c r="U33" s="26">
        <f>IF($J$25=$U$23,0,0)</f>
        <v>0</v>
      </c>
      <c r="V33" s="26">
        <f t="shared" si="4"/>
        <v>0</v>
      </c>
      <c r="W33" s="26">
        <f t="shared" si="5"/>
        <v>0</v>
      </c>
      <c r="AB33" s="85">
        <v>9</v>
      </c>
      <c r="AC33" s="67" t="s">
        <v>51</v>
      </c>
      <c r="AD33" s="68" t="s">
        <v>360</v>
      </c>
      <c r="AE33" s="67" t="s">
        <v>1</v>
      </c>
      <c r="AF33" s="68" t="s">
        <v>53</v>
      </c>
      <c r="AG33" s="67" t="s">
        <v>275</v>
      </c>
      <c r="AH33" s="68" t="s">
        <v>220</v>
      </c>
      <c r="AI33" s="67" t="s">
        <v>241</v>
      </c>
      <c r="AJ33" s="68" t="s">
        <v>220</v>
      </c>
      <c r="AK33" s="67" t="s">
        <v>220</v>
      </c>
      <c r="AL33" s="72" t="s">
        <v>56</v>
      </c>
      <c r="AM33" s="67" t="s">
        <v>257</v>
      </c>
      <c r="AN33" s="83" t="s">
        <v>220</v>
      </c>
    </row>
    <row r="34" spans="1:40" ht="18.75" customHeight="1">
      <c r="A34" s="114"/>
      <c r="B34" s="157"/>
      <c r="C34" s="19" t="s">
        <v>23</v>
      </c>
      <c r="D34" s="13">
        <f t="shared" si="8"/>
        <v>0</v>
      </c>
      <c r="E34" s="149"/>
      <c r="F34" s="149"/>
      <c r="G34" s="149"/>
      <c r="H34" s="149"/>
      <c r="I34" s="150"/>
      <c r="J34" s="150"/>
      <c r="K34" s="114"/>
      <c r="L34" s="148" t="s">
        <v>349</v>
      </c>
      <c r="M34" s="148"/>
      <c r="N34" s="148"/>
      <c r="O34" s="112"/>
      <c r="P34" s="26">
        <f>IF($J$25=$P$23,0,0)</f>
        <v>0</v>
      </c>
      <c r="Q34" s="26">
        <f>IF($J$25=$Q$23,0,0)</f>
        <v>0</v>
      </c>
      <c r="R34" s="26">
        <f t="shared" si="1"/>
        <v>0</v>
      </c>
      <c r="S34" s="26">
        <f>IF($J$25=$S$23,1,0)</f>
        <v>0</v>
      </c>
      <c r="T34" s="26">
        <f>IF($J$25=$T$23,0,0)</f>
        <v>0</v>
      </c>
      <c r="U34" s="26">
        <f>IF($J$25=$U$23,0,0)</f>
        <v>0</v>
      </c>
      <c r="V34" s="26">
        <f t="shared" si="4"/>
        <v>0</v>
      </c>
      <c r="W34" s="26">
        <f t="shared" si="5"/>
        <v>0</v>
      </c>
      <c r="AB34" s="85">
        <v>10</v>
      </c>
      <c r="AC34" s="67" t="s">
        <v>53</v>
      </c>
      <c r="AD34" s="68" t="s">
        <v>220</v>
      </c>
      <c r="AE34" s="67" t="s">
        <v>1</v>
      </c>
      <c r="AF34" s="68" t="s">
        <v>55</v>
      </c>
      <c r="AG34" s="67" t="s">
        <v>276</v>
      </c>
      <c r="AH34" s="68" t="s">
        <v>220</v>
      </c>
      <c r="AI34" s="67" t="s">
        <v>238</v>
      </c>
      <c r="AJ34" s="68" t="s">
        <v>220</v>
      </c>
      <c r="AK34" s="67" t="s">
        <v>220</v>
      </c>
      <c r="AL34" s="72" t="s">
        <v>58</v>
      </c>
      <c r="AM34" s="67" t="s">
        <v>258</v>
      </c>
      <c r="AN34" s="83" t="s">
        <v>220</v>
      </c>
    </row>
    <row r="35" spans="1:40" ht="18.75" customHeight="1">
      <c r="A35" s="114"/>
      <c r="B35" s="157"/>
      <c r="C35" s="19" t="s">
        <v>31</v>
      </c>
      <c r="D35" s="13">
        <f t="shared" si="8"/>
        <v>0</v>
      </c>
      <c r="E35" s="149"/>
      <c r="F35" s="149"/>
      <c r="G35" s="149"/>
      <c r="H35" s="149"/>
      <c r="I35" s="130"/>
      <c r="J35" s="130"/>
      <c r="K35" s="114"/>
      <c r="L35" s="113"/>
      <c r="M35" s="113"/>
      <c r="N35" s="113"/>
      <c r="O35" s="112"/>
      <c r="P35" s="26">
        <f>IF($J$25=$P$23,0,0)</f>
        <v>0</v>
      </c>
      <c r="Q35" s="26">
        <f>IF($J$25=$Q$23,0,0)</f>
        <v>0</v>
      </c>
      <c r="R35" s="26">
        <f t="shared" si="1"/>
        <v>0</v>
      </c>
      <c r="S35" s="26">
        <f>IF($J$25=$S$23,1,0)</f>
        <v>0</v>
      </c>
      <c r="T35" s="26">
        <f>IF($J$25=$T$23,1,0)</f>
        <v>0</v>
      </c>
      <c r="U35" s="26">
        <f>IF($J$25=$U$23,1,0)</f>
        <v>0</v>
      </c>
      <c r="V35" s="26">
        <f t="shared" si="4"/>
        <v>0</v>
      </c>
      <c r="W35" s="26">
        <f t="shared" si="5"/>
        <v>0</v>
      </c>
      <c r="AB35" s="85">
        <v>11</v>
      </c>
      <c r="AC35" s="67" t="s">
        <v>55</v>
      </c>
      <c r="AD35" s="68" t="s">
        <v>220</v>
      </c>
      <c r="AE35" s="67"/>
      <c r="AF35" s="68" t="s">
        <v>57</v>
      </c>
      <c r="AG35" s="67" t="s">
        <v>277</v>
      </c>
      <c r="AH35" s="68" t="s">
        <v>220</v>
      </c>
      <c r="AI35" s="70" t="s">
        <v>1</v>
      </c>
      <c r="AJ35" s="68" t="s">
        <v>220</v>
      </c>
      <c r="AK35" s="67" t="s">
        <v>220</v>
      </c>
      <c r="AL35" s="72" t="s">
        <v>60</v>
      </c>
      <c r="AM35" s="67" t="s">
        <v>259</v>
      </c>
      <c r="AN35" s="83" t="s">
        <v>220</v>
      </c>
    </row>
    <row r="36" spans="1:40" ht="18.75" customHeight="1">
      <c r="A36" s="114"/>
      <c r="B36" s="157"/>
      <c r="C36" s="19" t="s">
        <v>0</v>
      </c>
      <c r="D36" s="13">
        <f t="shared" si="8"/>
        <v>0</v>
      </c>
      <c r="E36" s="149"/>
      <c r="F36" s="149"/>
      <c r="G36" s="149"/>
      <c r="H36" s="149"/>
      <c r="I36" s="130"/>
      <c r="J36" s="130"/>
      <c r="K36" s="114"/>
      <c r="L36" s="114"/>
      <c r="M36" s="114"/>
      <c r="N36" s="114"/>
      <c r="O36" s="112"/>
      <c r="AB36" s="85">
        <v>12</v>
      </c>
      <c r="AC36" s="67" t="s">
        <v>57</v>
      </c>
      <c r="AD36" s="68" t="s">
        <v>220</v>
      </c>
      <c r="AE36" s="67"/>
      <c r="AF36" s="68" t="s">
        <v>59</v>
      </c>
      <c r="AG36" s="67" t="s">
        <v>278</v>
      </c>
      <c r="AH36" s="68" t="s">
        <v>220</v>
      </c>
      <c r="AI36" s="67" t="s">
        <v>220</v>
      </c>
      <c r="AJ36" s="68" t="s">
        <v>220</v>
      </c>
      <c r="AK36" s="67" t="s">
        <v>220</v>
      </c>
      <c r="AL36" s="72" t="s">
        <v>62</v>
      </c>
      <c r="AM36" s="67" t="s">
        <v>269</v>
      </c>
      <c r="AN36" s="83" t="s">
        <v>220</v>
      </c>
    </row>
    <row r="37" spans="1:40" ht="18.75" customHeight="1">
      <c r="A37" s="114"/>
      <c r="B37" s="157"/>
      <c r="C37" s="19" t="s">
        <v>32</v>
      </c>
      <c r="D37" s="13">
        <f t="shared" si="8"/>
        <v>0</v>
      </c>
      <c r="E37" s="149"/>
      <c r="F37" s="149"/>
      <c r="G37" s="149"/>
      <c r="H37" s="149"/>
      <c r="I37" s="130"/>
      <c r="J37" s="130"/>
      <c r="K37" s="114"/>
      <c r="L37" s="25" t="s">
        <v>8</v>
      </c>
      <c r="M37" s="147" t="str">
        <f>B18</f>
        <v>COUPON #'S</v>
      </c>
      <c r="N37" s="147"/>
      <c r="O37" s="112"/>
      <c r="AB37" s="85">
        <v>13</v>
      </c>
      <c r="AC37" s="67" t="s">
        <v>59</v>
      </c>
      <c r="AD37" s="68" t="s">
        <v>220</v>
      </c>
      <c r="AE37" s="67"/>
      <c r="AF37" s="68" t="s">
        <v>61</v>
      </c>
      <c r="AG37" s="67" t="s">
        <v>306</v>
      </c>
      <c r="AH37" s="68" t="s">
        <v>220</v>
      </c>
      <c r="AI37" s="67" t="s">
        <v>220</v>
      </c>
      <c r="AJ37" s="68" t="s">
        <v>220</v>
      </c>
      <c r="AK37" s="67" t="s">
        <v>220</v>
      </c>
      <c r="AL37" s="72" t="s">
        <v>64</v>
      </c>
      <c r="AM37" s="67" t="s">
        <v>270</v>
      </c>
      <c r="AN37" s="83" t="s">
        <v>220</v>
      </c>
    </row>
    <row r="38" spans="1:40" ht="18.75" customHeight="1">
      <c r="A38" s="114"/>
      <c r="B38" s="158"/>
      <c r="C38" s="20" t="s">
        <v>36</v>
      </c>
      <c r="D38" s="12">
        <f t="shared" si="8"/>
        <v>0</v>
      </c>
      <c r="E38" s="134"/>
      <c r="F38" s="134"/>
      <c r="G38" s="134"/>
      <c r="H38" s="134"/>
      <c r="I38" s="135"/>
      <c r="J38" s="135"/>
      <c r="K38" s="114"/>
      <c r="L38" s="115" t="s">
        <v>38</v>
      </c>
      <c r="M38" s="115"/>
      <c r="N38" s="115"/>
      <c r="O38" s="112"/>
      <c r="AB38" s="85">
        <v>14</v>
      </c>
      <c r="AC38" s="67" t="s">
        <v>61</v>
      </c>
      <c r="AD38" s="68" t="s">
        <v>220</v>
      </c>
      <c r="AE38" s="67"/>
      <c r="AF38" s="68" t="s">
        <v>63</v>
      </c>
      <c r="AG38" s="67" t="s">
        <v>363</v>
      </c>
      <c r="AH38" s="68" t="s">
        <v>220</v>
      </c>
      <c r="AI38" s="67" t="s">
        <v>220</v>
      </c>
      <c r="AJ38" s="68" t="s">
        <v>220</v>
      </c>
      <c r="AK38" s="67" t="s">
        <v>220</v>
      </c>
      <c r="AL38" s="72" t="s">
        <v>66</v>
      </c>
      <c r="AM38" s="67" t="s">
        <v>220</v>
      </c>
      <c r="AN38" s="83" t="s">
        <v>220</v>
      </c>
    </row>
    <row r="39" spans="1:40" ht="18.75" customHeight="1">
      <c r="A39" s="114"/>
      <c r="B39" s="156" t="s">
        <v>33</v>
      </c>
      <c r="C39" s="18" t="s">
        <v>31</v>
      </c>
      <c r="D39" s="11">
        <f t="shared" si="8"/>
        <v>0</v>
      </c>
      <c r="E39" s="133"/>
      <c r="F39" s="133"/>
      <c r="G39" s="133"/>
      <c r="H39" s="133"/>
      <c r="I39" s="138"/>
      <c r="J39" s="138"/>
      <c r="K39" s="114"/>
      <c r="L39" s="116" t="s">
        <v>4</v>
      </c>
      <c r="M39" s="116"/>
      <c r="N39" s="116"/>
      <c r="O39" s="112"/>
      <c r="AB39" s="85">
        <v>15</v>
      </c>
      <c r="AC39" s="67" t="s">
        <v>63</v>
      </c>
      <c r="AD39" s="68" t="s">
        <v>220</v>
      </c>
      <c r="AE39" s="67"/>
      <c r="AF39" s="68" t="s">
        <v>65</v>
      </c>
      <c r="AG39" s="67" t="s">
        <v>279</v>
      </c>
      <c r="AH39" s="68" t="s">
        <v>220</v>
      </c>
      <c r="AI39" s="67" t="s">
        <v>220</v>
      </c>
      <c r="AJ39" s="68" t="s">
        <v>220</v>
      </c>
      <c r="AK39" s="67" t="s">
        <v>220</v>
      </c>
      <c r="AL39" s="68" t="s">
        <v>338</v>
      </c>
      <c r="AM39" s="67" t="s">
        <v>220</v>
      </c>
      <c r="AN39" s="83" t="s">
        <v>220</v>
      </c>
    </row>
    <row r="40" spans="1:40" ht="15" customHeight="1">
      <c r="A40" s="114"/>
      <c r="B40" s="158"/>
      <c r="C40" s="21" t="s">
        <v>23</v>
      </c>
      <c r="D40" s="12">
        <f t="shared" si="8"/>
        <v>0</v>
      </c>
      <c r="E40" s="131"/>
      <c r="F40" s="131"/>
      <c r="G40" s="131"/>
      <c r="H40" s="131"/>
      <c r="I40" s="129"/>
      <c r="J40" s="129"/>
      <c r="K40" s="114"/>
      <c r="L40" s="116" t="s">
        <v>6</v>
      </c>
      <c r="M40" s="116"/>
      <c r="N40" s="116"/>
      <c r="O40" s="112"/>
      <c r="AB40" s="85">
        <v>16</v>
      </c>
      <c r="AC40" s="67" t="s">
        <v>65</v>
      </c>
      <c r="AD40" s="68" t="s">
        <v>220</v>
      </c>
      <c r="AE40" s="67"/>
      <c r="AF40" s="68" t="s">
        <v>338</v>
      </c>
      <c r="AG40" s="67" t="s">
        <v>280</v>
      </c>
      <c r="AH40" s="68" t="s">
        <v>220</v>
      </c>
      <c r="AI40" s="67" t="s">
        <v>220</v>
      </c>
      <c r="AJ40" s="68" t="s">
        <v>220</v>
      </c>
      <c r="AK40" s="67" t="s">
        <v>220</v>
      </c>
      <c r="AL40" s="68" t="s">
        <v>339</v>
      </c>
      <c r="AM40" s="67" t="s">
        <v>220</v>
      </c>
      <c r="AN40" s="83" t="s">
        <v>220</v>
      </c>
    </row>
    <row r="41" spans="1:40" ht="15" customHeight="1">
      <c r="A41" s="114"/>
      <c r="B41" s="5" t="s">
        <v>37</v>
      </c>
      <c r="C41" s="22" t="s">
        <v>18</v>
      </c>
      <c r="D41" s="10">
        <f t="shared" si="8"/>
        <v>0</v>
      </c>
      <c r="E41" s="127"/>
      <c r="F41" s="127"/>
      <c r="G41" s="127"/>
      <c r="H41" s="127"/>
      <c r="I41" s="128"/>
      <c r="J41" s="128"/>
      <c r="K41" s="114"/>
      <c r="L41" s="132" t="s">
        <v>7</v>
      </c>
      <c r="M41" s="132"/>
      <c r="N41" s="132"/>
      <c r="O41" s="112"/>
      <c r="AB41" s="85">
        <v>17</v>
      </c>
      <c r="AC41" s="67" t="s">
        <v>338</v>
      </c>
      <c r="AD41" s="68" t="s">
        <v>220</v>
      </c>
      <c r="AE41" s="67"/>
      <c r="AF41" s="68" t="s">
        <v>339</v>
      </c>
      <c r="AG41" s="67" t="s">
        <v>281</v>
      </c>
      <c r="AH41" s="68" t="s">
        <v>220</v>
      </c>
      <c r="AI41" s="67" t="s">
        <v>220</v>
      </c>
      <c r="AJ41" s="68" t="s">
        <v>220</v>
      </c>
      <c r="AK41" s="67" t="s">
        <v>220</v>
      </c>
      <c r="AL41" s="68" t="s">
        <v>340</v>
      </c>
      <c r="AM41" s="67" t="s">
        <v>220</v>
      </c>
      <c r="AN41" s="83" t="s">
        <v>220</v>
      </c>
    </row>
    <row r="42" spans="1:40" ht="15" customHeight="1">
      <c r="A42" s="1"/>
      <c r="B42" s="87">
        <f>IF(E41="P -Panel/Tile, Concealed","Enter A, B, and C Dimensions  ----&gt;","")</f>
      </c>
      <c r="C42" s="87"/>
      <c r="D42" s="87"/>
      <c r="E42" s="87"/>
      <c r="F42" s="87"/>
      <c r="G42" s="87"/>
      <c r="H42" s="88"/>
      <c r="I42" s="88"/>
      <c r="J42" s="88"/>
      <c r="K42" s="1"/>
      <c r="L42" s="1"/>
      <c r="M42" s="1"/>
      <c r="N42" s="1"/>
      <c r="O42" s="7"/>
      <c r="AB42" s="85">
        <v>18</v>
      </c>
      <c r="AC42" s="67" t="s">
        <v>339</v>
      </c>
      <c r="AD42" s="68" t="s">
        <v>220</v>
      </c>
      <c r="AE42" s="67"/>
      <c r="AF42" s="68" t="s">
        <v>340</v>
      </c>
      <c r="AG42" s="67" t="s">
        <v>282</v>
      </c>
      <c r="AH42" s="68" t="s">
        <v>220</v>
      </c>
      <c r="AI42" s="67" t="s">
        <v>220</v>
      </c>
      <c r="AJ42" s="68" t="s">
        <v>220</v>
      </c>
      <c r="AK42" s="67" t="s">
        <v>220</v>
      </c>
      <c r="AL42" s="68" t="s">
        <v>341</v>
      </c>
      <c r="AM42" s="67" t="s">
        <v>220</v>
      </c>
      <c r="AN42" s="83" t="s">
        <v>220</v>
      </c>
    </row>
    <row r="43" spans="1:40" ht="15" customHeight="1">
      <c r="A43" s="1"/>
      <c r="B43" s="1"/>
      <c r="C43" s="9"/>
      <c r="D43" s="1"/>
      <c r="E43" s="3"/>
      <c r="F43" s="3"/>
      <c r="G43" s="3"/>
      <c r="H43" s="3"/>
      <c r="I43" s="3"/>
      <c r="J43" s="1"/>
      <c r="K43" s="1"/>
      <c r="L43" s="1"/>
      <c r="M43" s="1"/>
      <c r="N43" s="1"/>
      <c r="O43" s="6"/>
      <c r="AB43" s="85">
        <v>19</v>
      </c>
      <c r="AC43" s="67" t="s">
        <v>340</v>
      </c>
      <c r="AD43" s="68" t="s">
        <v>220</v>
      </c>
      <c r="AE43" s="67"/>
      <c r="AF43" s="68" t="s">
        <v>341</v>
      </c>
      <c r="AG43" s="67" t="s">
        <v>283</v>
      </c>
      <c r="AH43" s="68" t="s">
        <v>220</v>
      </c>
      <c r="AI43" s="67" t="s">
        <v>220</v>
      </c>
      <c r="AJ43" s="68" t="s">
        <v>220</v>
      </c>
      <c r="AK43" s="67" t="s">
        <v>220</v>
      </c>
      <c r="AL43" s="72" t="s">
        <v>68</v>
      </c>
      <c r="AM43" s="67" t="s">
        <v>220</v>
      </c>
      <c r="AN43" s="83" t="s">
        <v>220</v>
      </c>
    </row>
    <row r="44" spans="1:40" ht="21.75" customHeight="1" thickBot="1">
      <c r="A44" s="47"/>
      <c r="B44" s="50" t="s">
        <v>322</v>
      </c>
      <c r="C44" s="46"/>
      <c r="D44" s="47"/>
      <c r="E44" s="48"/>
      <c r="F44" s="48"/>
      <c r="G44" s="48"/>
      <c r="H44" s="48"/>
      <c r="I44" s="48"/>
      <c r="J44" s="47"/>
      <c r="K44" s="47"/>
      <c r="L44" s="47"/>
      <c r="M44" s="47"/>
      <c r="N44" s="47"/>
      <c r="O44" s="49"/>
      <c r="P44" s="15"/>
      <c r="Q44" s="15"/>
      <c r="R44" s="15"/>
      <c r="S44" s="15"/>
      <c r="T44" s="15"/>
      <c r="U44" s="15"/>
      <c r="V44" s="15"/>
      <c r="W44" s="15"/>
      <c r="AB44" s="85">
        <v>20</v>
      </c>
      <c r="AC44" s="67" t="s">
        <v>341</v>
      </c>
      <c r="AD44" s="68" t="s">
        <v>220</v>
      </c>
      <c r="AE44" s="67"/>
      <c r="AF44" s="68" t="s">
        <v>67</v>
      </c>
      <c r="AG44" s="67" t="s">
        <v>284</v>
      </c>
      <c r="AH44" s="68" t="s">
        <v>220</v>
      </c>
      <c r="AI44" s="67" t="s">
        <v>220</v>
      </c>
      <c r="AJ44" s="68" t="s">
        <v>220</v>
      </c>
      <c r="AK44" s="67" t="s">
        <v>220</v>
      </c>
      <c r="AL44" s="72" t="s">
        <v>70</v>
      </c>
      <c r="AM44" s="67" t="s">
        <v>220</v>
      </c>
      <c r="AN44" s="83" t="s">
        <v>220</v>
      </c>
    </row>
    <row r="45" spans="1:40" ht="15.75" thickTop="1">
      <c r="A45" s="103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05"/>
      <c r="AB45" s="85">
        <v>21</v>
      </c>
      <c r="AC45" s="67" t="s">
        <v>67</v>
      </c>
      <c r="AD45" s="68" t="s">
        <v>220</v>
      </c>
      <c r="AE45" s="67"/>
      <c r="AF45" s="68" t="s">
        <v>69</v>
      </c>
      <c r="AG45" s="67" t="s">
        <v>285</v>
      </c>
      <c r="AH45" s="68" t="s">
        <v>220</v>
      </c>
      <c r="AI45" s="67" t="s">
        <v>220</v>
      </c>
      <c r="AJ45" s="68" t="s">
        <v>220</v>
      </c>
      <c r="AK45" s="67" t="s">
        <v>220</v>
      </c>
      <c r="AL45" s="72" t="s">
        <v>72</v>
      </c>
      <c r="AM45" s="67" t="s">
        <v>220</v>
      </c>
      <c r="AN45" s="83" t="s">
        <v>220</v>
      </c>
    </row>
    <row r="46" spans="2:40" ht="1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AB46" s="85">
        <v>22</v>
      </c>
      <c r="AC46" s="78" t="s">
        <v>69</v>
      </c>
      <c r="AD46" s="68" t="s">
        <v>220</v>
      </c>
      <c r="AE46" s="67"/>
      <c r="AF46" s="68" t="s">
        <v>71</v>
      </c>
      <c r="AG46" s="67" t="s">
        <v>286</v>
      </c>
      <c r="AH46" s="68" t="s">
        <v>220</v>
      </c>
      <c r="AI46" s="67" t="s">
        <v>220</v>
      </c>
      <c r="AJ46" s="68" t="s">
        <v>220</v>
      </c>
      <c r="AK46" s="67" t="s">
        <v>220</v>
      </c>
      <c r="AL46" s="72" t="s">
        <v>74</v>
      </c>
      <c r="AM46" s="67" t="s">
        <v>220</v>
      </c>
      <c r="AN46" s="83" t="s">
        <v>220</v>
      </c>
    </row>
    <row r="47" spans="2:39" ht="1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AB47" s="85">
        <v>23</v>
      </c>
      <c r="AC47" s="78" t="s">
        <v>71</v>
      </c>
      <c r="AD47" s="68" t="s">
        <v>220</v>
      </c>
      <c r="AE47" s="67"/>
      <c r="AF47" s="68" t="s">
        <v>73</v>
      </c>
      <c r="AG47" s="67" t="s">
        <v>287</v>
      </c>
      <c r="AH47" s="68" t="s">
        <v>220</v>
      </c>
      <c r="AI47" s="67" t="s">
        <v>220</v>
      </c>
      <c r="AJ47" s="68" t="s">
        <v>220</v>
      </c>
      <c r="AK47" s="67" t="s">
        <v>220</v>
      </c>
      <c r="AL47" s="72" t="s">
        <v>76</v>
      </c>
      <c r="AM47" s="67"/>
    </row>
    <row r="48" spans="1:40" s="72" customFormat="1" ht="15">
      <c r="A48" s="104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06"/>
      <c r="P48" s="6"/>
      <c r="Q48" s="6"/>
      <c r="R48" s="6"/>
      <c r="S48" s="6"/>
      <c r="T48" s="6"/>
      <c r="U48" s="6"/>
      <c r="V48" s="6"/>
      <c r="W48" s="6"/>
      <c r="X48" s="15"/>
      <c r="Y48" s="64"/>
      <c r="Z48" s="79"/>
      <c r="AA48" s="64"/>
      <c r="AB48" s="85">
        <v>24</v>
      </c>
      <c r="AC48" s="78" t="s">
        <v>73</v>
      </c>
      <c r="AD48" s="68" t="s">
        <v>220</v>
      </c>
      <c r="AE48" s="67"/>
      <c r="AF48" s="68" t="s">
        <v>75</v>
      </c>
      <c r="AG48" s="67" t="s">
        <v>364</v>
      </c>
      <c r="AH48" s="68" t="s">
        <v>220</v>
      </c>
      <c r="AI48" s="67" t="s">
        <v>220</v>
      </c>
      <c r="AJ48" s="68" t="s">
        <v>220</v>
      </c>
      <c r="AK48" s="67" t="s">
        <v>220</v>
      </c>
      <c r="AL48" s="72" t="s">
        <v>78</v>
      </c>
      <c r="AM48" s="67" t="s">
        <v>220</v>
      </c>
      <c r="AN48" s="83" t="s">
        <v>220</v>
      </c>
    </row>
    <row r="49" spans="2:40" ht="1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Y49" s="72"/>
      <c r="AA49" s="72"/>
      <c r="AB49" s="85">
        <v>25</v>
      </c>
      <c r="AC49" s="78" t="s">
        <v>367</v>
      </c>
      <c r="AD49" s="68" t="s">
        <v>220</v>
      </c>
      <c r="AE49" s="67"/>
      <c r="AF49" s="68" t="s">
        <v>77</v>
      </c>
      <c r="AG49" s="67" t="s">
        <v>288</v>
      </c>
      <c r="AH49" s="68" t="s">
        <v>220</v>
      </c>
      <c r="AI49" s="67" t="s">
        <v>220</v>
      </c>
      <c r="AJ49" s="68" t="s">
        <v>220</v>
      </c>
      <c r="AK49" s="67" t="s">
        <v>220</v>
      </c>
      <c r="AL49" s="72" t="s">
        <v>80</v>
      </c>
      <c r="AM49" s="67" t="s">
        <v>220</v>
      </c>
      <c r="AN49" s="83" t="s">
        <v>220</v>
      </c>
    </row>
    <row r="50" spans="2:40" ht="1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AB50" s="85">
        <v>26</v>
      </c>
      <c r="AC50" s="78" t="s">
        <v>75</v>
      </c>
      <c r="AD50" s="68" t="s">
        <v>1</v>
      </c>
      <c r="AE50" s="67"/>
      <c r="AF50" s="68" t="s">
        <v>79</v>
      </c>
      <c r="AG50" s="67" t="s">
        <v>365</v>
      </c>
      <c r="AH50" s="68" t="s">
        <v>220</v>
      </c>
      <c r="AI50" s="67" t="s">
        <v>220</v>
      </c>
      <c r="AJ50" s="68" t="s">
        <v>220</v>
      </c>
      <c r="AK50" s="67" t="s">
        <v>220</v>
      </c>
      <c r="AL50" s="72" t="s">
        <v>82</v>
      </c>
      <c r="AM50" s="67" t="s">
        <v>220</v>
      </c>
      <c r="AN50" s="83" t="s">
        <v>220</v>
      </c>
    </row>
    <row r="51" spans="2:40" ht="1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AB51" s="85">
        <v>27</v>
      </c>
      <c r="AC51" s="78" t="s">
        <v>368</v>
      </c>
      <c r="AD51" s="68" t="s">
        <v>220</v>
      </c>
      <c r="AE51" s="67"/>
      <c r="AF51" s="68" t="s">
        <v>81</v>
      </c>
      <c r="AG51" s="67" t="s">
        <v>289</v>
      </c>
      <c r="AH51" s="68" t="s">
        <v>220</v>
      </c>
      <c r="AI51" s="67" t="s">
        <v>220</v>
      </c>
      <c r="AJ51" s="68" t="s">
        <v>220</v>
      </c>
      <c r="AK51" s="67" t="s">
        <v>220</v>
      </c>
      <c r="AL51" s="75" t="s">
        <v>335</v>
      </c>
      <c r="AM51" s="67" t="s">
        <v>220</v>
      </c>
      <c r="AN51" s="83" t="s">
        <v>220</v>
      </c>
    </row>
    <row r="52" spans="2:40" ht="1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AB52" s="85">
        <v>28</v>
      </c>
      <c r="AC52" s="78" t="s">
        <v>369</v>
      </c>
      <c r="AD52" s="68" t="s">
        <v>220</v>
      </c>
      <c r="AE52" s="67"/>
      <c r="AF52" s="75" t="s">
        <v>335</v>
      </c>
      <c r="AG52" s="67" t="s">
        <v>290</v>
      </c>
      <c r="AH52" s="68" t="s">
        <v>220</v>
      </c>
      <c r="AI52" s="67" t="s">
        <v>220</v>
      </c>
      <c r="AJ52" s="68" t="s">
        <v>220</v>
      </c>
      <c r="AK52" s="67" t="s">
        <v>220</v>
      </c>
      <c r="AL52" s="75" t="s">
        <v>336</v>
      </c>
      <c r="AM52" s="67" t="s">
        <v>220</v>
      </c>
      <c r="AN52" s="83" t="s">
        <v>220</v>
      </c>
    </row>
    <row r="53" spans="2:40" ht="1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AB53" s="85">
        <v>29</v>
      </c>
      <c r="AC53" s="78" t="s">
        <v>77</v>
      </c>
      <c r="AD53" s="68" t="s">
        <v>220</v>
      </c>
      <c r="AE53" s="67"/>
      <c r="AF53" s="75" t="s">
        <v>336</v>
      </c>
      <c r="AG53" s="67" t="s">
        <v>291</v>
      </c>
      <c r="AH53" s="68" t="s">
        <v>220</v>
      </c>
      <c r="AI53" s="67" t="s">
        <v>220</v>
      </c>
      <c r="AJ53" s="68" t="s">
        <v>220</v>
      </c>
      <c r="AK53" s="67" t="s">
        <v>220</v>
      </c>
      <c r="AL53" s="75" t="s">
        <v>337</v>
      </c>
      <c r="AM53" s="67" t="s">
        <v>220</v>
      </c>
      <c r="AN53" s="83" t="s">
        <v>220</v>
      </c>
    </row>
    <row r="54" spans="2:40" ht="1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AB54" s="85">
        <v>30</v>
      </c>
      <c r="AC54" s="78" t="s">
        <v>370</v>
      </c>
      <c r="AD54" s="68" t="s">
        <v>220</v>
      </c>
      <c r="AE54" s="67"/>
      <c r="AF54" s="75" t="s">
        <v>337</v>
      </c>
      <c r="AG54" s="67" t="s">
        <v>292</v>
      </c>
      <c r="AH54" s="68" t="s">
        <v>220</v>
      </c>
      <c r="AI54" s="67" t="s">
        <v>220</v>
      </c>
      <c r="AJ54" s="68" t="s">
        <v>220</v>
      </c>
      <c r="AK54" s="67" t="s">
        <v>220</v>
      </c>
      <c r="AL54" s="72" t="s">
        <v>84</v>
      </c>
      <c r="AM54" s="67" t="s">
        <v>220</v>
      </c>
      <c r="AN54" s="83" t="s">
        <v>220</v>
      </c>
    </row>
    <row r="55" spans="2:40" ht="14.25" customHeight="1">
      <c r="B55" s="151" t="s">
        <v>422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AB55" s="85">
        <v>31</v>
      </c>
      <c r="AC55" s="78" t="s">
        <v>371</v>
      </c>
      <c r="AD55" s="68" t="s">
        <v>220</v>
      </c>
      <c r="AE55" s="67"/>
      <c r="AF55" s="68" t="s">
        <v>83</v>
      </c>
      <c r="AG55" s="67" t="s">
        <v>313</v>
      </c>
      <c r="AH55" s="68" t="s">
        <v>220</v>
      </c>
      <c r="AI55" s="67" t="s">
        <v>220</v>
      </c>
      <c r="AJ55" s="68" t="s">
        <v>220</v>
      </c>
      <c r="AK55" s="67" t="s">
        <v>220</v>
      </c>
      <c r="AL55" s="72" t="s">
        <v>86</v>
      </c>
      <c r="AM55" s="67" t="s">
        <v>220</v>
      </c>
      <c r="AN55" s="83" t="s">
        <v>220</v>
      </c>
    </row>
    <row r="56" spans="2:40" ht="15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AB56" s="85">
        <v>32</v>
      </c>
      <c r="AC56" s="78" t="s">
        <v>372</v>
      </c>
      <c r="AD56" s="68" t="s">
        <v>220</v>
      </c>
      <c r="AE56" s="67"/>
      <c r="AF56" s="68" t="s">
        <v>85</v>
      </c>
      <c r="AG56" s="67" t="s">
        <v>293</v>
      </c>
      <c r="AH56" s="68" t="s">
        <v>220</v>
      </c>
      <c r="AI56" s="67" t="s">
        <v>220</v>
      </c>
      <c r="AJ56" s="68" t="s">
        <v>220</v>
      </c>
      <c r="AK56" s="67" t="s">
        <v>220</v>
      </c>
      <c r="AL56" s="72" t="s">
        <v>88</v>
      </c>
      <c r="AM56" s="67" t="s">
        <v>220</v>
      </c>
      <c r="AN56" s="83" t="s">
        <v>220</v>
      </c>
    </row>
    <row r="57" spans="2:40" ht="15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AB57" s="85">
        <v>33</v>
      </c>
      <c r="AC57" s="78" t="s">
        <v>79</v>
      </c>
      <c r="AD57" s="68" t="s">
        <v>220</v>
      </c>
      <c r="AE57" s="67"/>
      <c r="AF57" s="68" t="s">
        <v>87</v>
      </c>
      <c r="AG57" s="67" t="s">
        <v>305</v>
      </c>
      <c r="AH57" s="68" t="s">
        <v>220</v>
      </c>
      <c r="AI57" s="67" t="s">
        <v>220</v>
      </c>
      <c r="AJ57" s="68" t="s">
        <v>220</v>
      </c>
      <c r="AK57" s="67" t="s">
        <v>220</v>
      </c>
      <c r="AL57" s="72" t="s">
        <v>387</v>
      </c>
      <c r="AM57" s="67" t="s">
        <v>220</v>
      </c>
      <c r="AN57" s="83" t="s">
        <v>220</v>
      </c>
    </row>
    <row r="58" spans="2:40" ht="15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AB58" s="85">
        <v>34</v>
      </c>
      <c r="AC58" s="78" t="s">
        <v>81</v>
      </c>
      <c r="AD58" s="68" t="s">
        <v>220</v>
      </c>
      <c r="AE58" s="67"/>
      <c r="AF58" s="68" t="s">
        <v>89</v>
      </c>
      <c r="AG58" s="67" t="s">
        <v>311</v>
      </c>
      <c r="AH58" s="68" t="s">
        <v>220</v>
      </c>
      <c r="AI58" s="67" t="s">
        <v>220</v>
      </c>
      <c r="AJ58" s="68" t="s">
        <v>220</v>
      </c>
      <c r="AK58" s="67" t="s">
        <v>220</v>
      </c>
      <c r="AL58" s="72" t="s">
        <v>90</v>
      </c>
      <c r="AM58" s="67" t="s">
        <v>220</v>
      </c>
      <c r="AN58" s="83" t="s">
        <v>220</v>
      </c>
    </row>
    <row r="59" spans="2:40" ht="15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AB59" s="85">
        <v>35</v>
      </c>
      <c r="AC59" s="78" t="s">
        <v>335</v>
      </c>
      <c r="AD59" s="68" t="s">
        <v>220</v>
      </c>
      <c r="AE59" s="67"/>
      <c r="AF59" s="68" t="s">
        <v>91</v>
      </c>
      <c r="AG59" s="67" t="s">
        <v>294</v>
      </c>
      <c r="AH59" s="68" t="s">
        <v>220</v>
      </c>
      <c r="AI59" s="67" t="s">
        <v>220</v>
      </c>
      <c r="AJ59" s="68" t="s">
        <v>220</v>
      </c>
      <c r="AK59" s="67" t="s">
        <v>220</v>
      </c>
      <c r="AL59" s="72" t="s">
        <v>92</v>
      </c>
      <c r="AM59" s="67" t="s">
        <v>220</v>
      </c>
      <c r="AN59" s="83" t="s">
        <v>220</v>
      </c>
    </row>
    <row r="60" spans="2:40" ht="15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AB60" s="85">
        <v>36</v>
      </c>
      <c r="AC60" s="78" t="s">
        <v>336</v>
      </c>
      <c r="AD60" s="68" t="s">
        <v>220</v>
      </c>
      <c r="AE60" s="67"/>
      <c r="AF60" s="68" t="s">
        <v>93</v>
      </c>
      <c r="AG60" s="67" t="s">
        <v>315</v>
      </c>
      <c r="AH60" s="68" t="s">
        <v>220</v>
      </c>
      <c r="AI60" s="67" t="s">
        <v>220</v>
      </c>
      <c r="AJ60" s="68" t="s">
        <v>220</v>
      </c>
      <c r="AK60" s="67" t="s">
        <v>220</v>
      </c>
      <c r="AL60" s="72" t="s">
        <v>94</v>
      </c>
      <c r="AM60" s="67" t="s">
        <v>220</v>
      </c>
      <c r="AN60" s="83" t="s">
        <v>220</v>
      </c>
    </row>
    <row r="61" spans="2:40" ht="15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AB61" s="85">
        <v>37</v>
      </c>
      <c r="AC61" s="78" t="s">
        <v>337</v>
      </c>
      <c r="AD61" s="68" t="s">
        <v>220</v>
      </c>
      <c r="AE61" s="67"/>
      <c r="AF61" s="68" t="s">
        <v>95</v>
      </c>
      <c r="AG61" s="67" t="s">
        <v>295</v>
      </c>
      <c r="AH61" s="68" t="s">
        <v>220</v>
      </c>
      <c r="AI61" s="67" t="s">
        <v>220</v>
      </c>
      <c r="AJ61" s="68" t="s">
        <v>220</v>
      </c>
      <c r="AK61" s="67" t="s">
        <v>220</v>
      </c>
      <c r="AL61" s="72" t="s">
        <v>96</v>
      </c>
      <c r="AM61" s="67" t="s">
        <v>220</v>
      </c>
      <c r="AN61" s="83" t="s">
        <v>220</v>
      </c>
    </row>
    <row r="62" spans="2:40" ht="1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AB62" s="85">
        <v>38</v>
      </c>
      <c r="AC62" s="67" t="s">
        <v>83</v>
      </c>
      <c r="AD62" s="68" t="s">
        <v>220</v>
      </c>
      <c r="AE62" s="67"/>
      <c r="AF62" s="68" t="s">
        <v>334</v>
      </c>
      <c r="AG62" s="67" t="s">
        <v>310</v>
      </c>
      <c r="AH62" s="68" t="s">
        <v>220</v>
      </c>
      <c r="AI62" s="67" t="s">
        <v>220</v>
      </c>
      <c r="AJ62" s="68" t="s">
        <v>220</v>
      </c>
      <c r="AK62" s="67" t="s">
        <v>220</v>
      </c>
      <c r="AL62" s="68" t="s">
        <v>334</v>
      </c>
      <c r="AM62" s="67" t="s">
        <v>220</v>
      </c>
      <c r="AN62" s="83" t="s">
        <v>220</v>
      </c>
    </row>
    <row r="63" spans="2:40" ht="15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AB63" s="85">
        <v>39</v>
      </c>
      <c r="AC63" s="67" t="s">
        <v>373</v>
      </c>
      <c r="AD63" s="68" t="s">
        <v>220</v>
      </c>
      <c r="AE63" s="67"/>
      <c r="AF63" s="68" t="s">
        <v>97</v>
      </c>
      <c r="AG63" s="67" t="s">
        <v>309</v>
      </c>
      <c r="AH63" s="68" t="s">
        <v>220</v>
      </c>
      <c r="AI63" s="67" t="s">
        <v>220</v>
      </c>
      <c r="AJ63" s="68" t="s">
        <v>220</v>
      </c>
      <c r="AK63" s="67" t="s">
        <v>220</v>
      </c>
      <c r="AL63" s="72" t="s">
        <v>98</v>
      </c>
      <c r="AM63" s="67" t="s">
        <v>220</v>
      </c>
      <c r="AN63" s="83" t="s">
        <v>220</v>
      </c>
    </row>
    <row r="64" spans="2:40" ht="6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AB64" s="85">
        <v>40</v>
      </c>
      <c r="AC64" s="67" t="s">
        <v>374</v>
      </c>
      <c r="AD64" s="68" t="s">
        <v>220</v>
      </c>
      <c r="AE64" s="67"/>
      <c r="AF64" s="68" t="s">
        <v>99</v>
      </c>
      <c r="AG64" s="67" t="s">
        <v>296</v>
      </c>
      <c r="AH64" s="68" t="s">
        <v>220</v>
      </c>
      <c r="AI64" s="67" t="s">
        <v>220</v>
      </c>
      <c r="AJ64" s="68" t="s">
        <v>220</v>
      </c>
      <c r="AK64" s="67" t="s">
        <v>220</v>
      </c>
      <c r="AL64" s="72" t="s">
        <v>100</v>
      </c>
      <c r="AM64" s="67" t="s">
        <v>220</v>
      </c>
      <c r="AN64" s="83" t="s">
        <v>220</v>
      </c>
    </row>
    <row r="65" spans="28:40" ht="15.75" customHeight="1" hidden="1">
      <c r="AB65" s="85">
        <v>42</v>
      </c>
      <c r="AC65" s="67" t="s">
        <v>375</v>
      </c>
      <c r="AD65" s="68" t="s">
        <v>220</v>
      </c>
      <c r="AE65" s="67"/>
      <c r="AF65" s="68" t="s">
        <v>101</v>
      </c>
      <c r="AG65" s="67" t="s">
        <v>297</v>
      </c>
      <c r="AH65" s="68" t="s">
        <v>220</v>
      </c>
      <c r="AI65" s="67" t="s">
        <v>220</v>
      </c>
      <c r="AJ65" s="68" t="s">
        <v>220</v>
      </c>
      <c r="AK65" s="67" t="s">
        <v>220</v>
      </c>
      <c r="AL65" s="72" t="s">
        <v>102</v>
      </c>
      <c r="AM65" s="67" t="s">
        <v>220</v>
      </c>
      <c r="AN65" s="83" t="s">
        <v>220</v>
      </c>
    </row>
    <row r="66" spans="28:40" ht="15.75" customHeight="1" hidden="1">
      <c r="AB66" s="85">
        <v>43</v>
      </c>
      <c r="AC66" s="67" t="s">
        <v>376</v>
      </c>
      <c r="AD66" s="68" t="s">
        <v>220</v>
      </c>
      <c r="AE66" s="67"/>
      <c r="AF66" s="68" t="s">
        <v>103</v>
      </c>
      <c r="AG66" s="67" t="s">
        <v>298</v>
      </c>
      <c r="AH66" s="68" t="s">
        <v>220</v>
      </c>
      <c r="AI66" s="67" t="s">
        <v>220</v>
      </c>
      <c r="AJ66" s="68" t="s">
        <v>220</v>
      </c>
      <c r="AK66" s="67" t="s">
        <v>220</v>
      </c>
      <c r="AL66" s="72" t="s">
        <v>104</v>
      </c>
      <c r="AM66" s="67" t="s">
        <v>220</v>
      </c>
      <c r="AN66" s="83" t="s">
        <v>220</v>
      </c>
    </row>
    <row r="67" spans="28:40" ht="15.75" customHeight="1" hidden="1">
      <c r="AB67" s="85">
        <v>44</v>
      </c>
      <c r="AC67" s="67" t="s">
        <v>377</v>
      </c>
      <c r="AD67" s="68" t="s">
        <v>220</v>
      </c>
      <c r="AE67" s="67"/>
      <c r="AF67" s="68" t="s">
        <v>105</v>
      </c>
      <c r="AG67" s="67" t="s">
        <v>308</v>
      </c>
      <c r="AH67" s="68" t="s">
        <v>220</v>
      </c>
      <c r="AI67" s="67" t="s">
        <v>220</v>
      </c>
      <c r="AJ67" s="68" t="s">
        <v>220</v>
      </c>
      <c r="AK67" s="67" t="s">
        <v>220</v>
      </c>
      <c r="AL67" s="72" t="s">
        <v>106</v>
      </c>
      <c r="AM67" s="67" t="s">
        <v>220</v>
      </c>
      <c r="AN67" s="83" t="s">
        <v>220</v>
      </c>
    </row>
    <row r="68" spans="28:40" ht="18.75" customHeight="1" hidden="1">
      <c r="AB68" s="85">
        <v>45</v>
      </c>
      <c r="AC68" s="67" t="s">
        <v>378</v>
      </c>
      <c r="AD68" s="68" t="s">
        <v>220</v>
      </c>
      <c r="AE68" s="67"/>
      <c r="AF68" s="68" t="s">
        <v>107</v>
      </c>
      <c r="AG68" s="67" t="s">
        <v>307</v>
      </c>
      <c r="AH68" s="68" t="s">
        <v>220</v>
      </c>
      <c r="AI68" s="67" t="s">
        <v>220</v>
      </c>
      <c r="AJ68" s="68" t="s">
        <v>220</v>
      </c>
      <c r="AK68" s="67" t="s">
        <v>220</v>
      </c>
      <c r="AL68" s="72" t="s">
        <v>108</v>
      </c>
      <c r="AM68" s="67" t="s">
        <v>220</v>
      </c>
      <c r="AN68" s="83" t="s">
        <v>220</v>
      </c>
    </row>
    <row r="69" spans="28:40" ht="15.75" customHeight="1" hidden="1">
      <c r="AB69" s="85">
        <v>47</v>
      </c>
      <c r="AC69" s="67" t="s">
        <v>379</v>
      </c>
      <c r="AD69" s="68" t="s">
        <v>220</v>
      </c>
      <c r="AE69" s="67"/>
      <c r="AF69" s="68" t="s">
        <v>110</v>
      </c>
      <c r="AG69" s="67" t="s">
        <v>300</v>
      </c>
      <c r="AH69" s="68" t="s">
        <v>220</v>
      </c>
      <c r="AI69" s="67" t="s">
        <v>220</v>
      </c>
      <c r="AJ69" s="68" t="s">
        <v>220</v>
      </c>
      <c r="AK69" s="67" t="s">
        <v>220</v>
      </c>
      <c r="AL69" s="72" t="s">
        <v>111</v>
      </c>
      <c r="AM69" s="67" t="s">
        <v>220</v>
      </c>
      <c r="AN69" s="83" t="s">
        <v>220</v>
      </c>
    </row>
    <row r="70" spans="28:40" ht="6" customHeight="1" hidden="1">
      <c r="AB70" s="85">
        <v>48</v>
      </c>
      <c r="AC70" s="67" t="s">
        <v>380</v>
      </c>
      <c r="AD70" s="68" t="s">
        <v>220</v>
      </c>
      <c r="AE70" s="67"/>
      <c r="AF70" s="68" t="s">
        <v>112</v>
      </c>
      <c r="AG70" s="67" t="s">
        <v>299</v>
      </c>
      <c r="AH70" s="68" t="s">
        <v>220</v>
      </c>
      <c r="AI70" s="67" t="s">
        <v>220</v>
      </c>
      <c r="AJ70" s="68" t="s">
        <v>220</v>
      </c>
      <c r="AK70" s="67" t="s">
        <v>220</v>
      </c>
      <c r="AL70" s="72" t="s">
        <v>113</v>
      </c>
      <c r="AM70" s="67" t="s">
        <v>220</v>
      </c>
      <c r="AN70" s="83" t="s">
        <v>220</v>
      </c>
    </row>
    <row r="71" spans="28:40" ht="15.75" customHeight="1" hidden="1">
      <c r="AB71" s="85">
        <v>49</v>
      </c>
      <c r="AC71" s="67" t="s">
        <v>85</v>
      </c>
      <c r="AD71" s="68" t="s">
        <v>220</v>
      </c>
      <c r="AE71" s="67"/>
      <c r="AF71" s="68" t="s">
        <v>114</v>
      </c>
      <c r="AG71" s="67" t="s">
        <v>301</v>
      </c>
      <c r="AH71" s="68" t="s">
        <v>220</v>
      </c>
      <c r="AI71" s="67" t="s">
        <v>220</v>
      </c>
      <c r="AJ71" s="68" t="s">
        <v>220</v>
      </c>
      <c r="AK71" s="67" t="s">
        <v>220</v>
      </c>
      <c r="AL71" s="72" t="s">
        <v>115</v>
      </c>
      <c r="AM71" s="67" t="s">
        <v>220</v>
      </c>
      <c r="AN71" s="83" t="s">
        <v>220</v>
      </c>
    </row>
    <row r="72" spans="28:40" ht="15.75" customHeight="1" hidden="1">
      <c r="AB72" s="85">
        <v>50</v>
      </c>
      <c r="AC72" s="67" t="s">
        <v>381</v>
      </c>
      <c r="AD72" s="68" t="s">
        <v>220</v>
      </c>
      <c r="AE72" s="67"/>
      <c r="AF72" s="68" t="s">
        <v>116</v>
      </c>
      <c r="AG72" s="67" t="s">
        <v>302</v>
      </c>
      <c r="AH72" s="68" t="s">
        <v>220</v>
      </c>
      <c r="AI72" s="67" t="s">
        <v>220</v>
      </c>
      <c r="AJ72" s="68" t="s">
        <v>220</v>
      </c>
      <c r="AK72" s="67" t="s">
        <v>220</v>
      </c>
      <c r="AL72" s="72" t="s">
        <v>117</v>
      </c>
      <c r="AM72" s="67" t="s">
        <v>220</v>
      </c>
      <c r="AN72" s="83" t="s">
        <v>220</v>
      </c>
    </row>
    <row r="73" spans="28:40" ht="15.75" customHeight="1" hidden="1">
      <c r="AB73" s="85">
        <v>51</v>
      </c>
      <c r="AC73" s="67" t="s">
        <v>382</v>
      </c>
      <c r="AD73" s="68" t="s">
        <v>220</v>
      </c>
      <c r="AE73" s="67"/>
      <c r="AF73" s="68" t="s">
        <v>119</v>
      </c>
      <c r="AG73" s="67"/>
      <c r="AH73" s="68" t="s">
        <v>220</v>
      </c>
      <c r="AI73" s="67" t="s">
        <v>220</v>
      </c>
      <c r="AJ73" s="68" t="s">
        <v>220</v>
      </c>
      <c r="AK73" s="67" t="s">
        <v>220</v>
      </c>
      <c r="AL73" s="72" t="s">
        <v>120</v>
      </c>
      <c r="AM73" s="67" t="s">
        <v>220</v>
      </c>
      <c r="AN73" s="83" t="s">
        <v>220</v>
      </c>
    </row>
    <row r="74" spans="28:40" ht="15.75" customHeight="1" hidden="1">
      <c r="AB74" s="85">
        <v>52</v>
      </c>
      <c r="AC74" s="67" t="s">
        <v>383</v>
      </c>
      <c r="AD74" s="68" t="s">
        <v>220</v>
      </c>
      <c r="AE74" s="67"/>
      <c r="AF74" s="68" t="s">
        <v>121</v>
      </c>
      <c r="AG74" s="67" t="s">
        <v>220</v>
      </c>
      <c r="AH74" s="68" t="s">
        <v>220</v>
      </c>
      <c r="AI74" s="67" t="s">
        <v>220</v>
      </c>
      <c r="AJ74" s="68" t="s">
        <v>220</v>
      </c>
      <c r="AK74" s="67" t="s">
        <v>220</v>
      </c>
      <c r="AL74" s="72" t="s">
        <v>122</v>
      </c>
      <c r="AM74" s="67" t="s">
        <v>220</v>
      </c>
      <c r="AN74" s="83" t="s">
        <v>220</v>
      </c>
    </row>
    <row r="75" spans="28:40" ht="15.75" customHeight="1" hidden="1">
      <c r="AB75" s="85">
        <v>53</v>
      </c>
      <c r="AC75" s="67" t="s">
        <v>87</v>
      </c>
      <c r="AD75" s="68" t="s">
        <v>220</v>
      </c>
      <c r="AE75" s="67"/>
      <c r="AF75" s="68" t="s">
        <v>123</v>
      </c>
      <c r="AG75" s="67" t="s">
        <v>220</v>
      </c>
      <c r="AH75" s="68" t="s">
        <v>220</v>
      </c>
      <c r="AI75" s="67" t="s">
        <v>220</v>
      </c>
      <c r="AJ75" s="68" t="s">
        <v>220</v>
      </c>
      <c r="AK75" s="67" t="s">
        <v>220</v>
      </c>
      <c r="AL75" s="72" t="s">
        <v>124</v>
      </c>
      <c r="AM75" s="67" t="s">
        <v>220</v>
      </c>
      <c r="AN75" s="83" t="s">
        <v>220</v>
      </c>
    </row>
    <row r="76" spans="28:40" ht="15.75" customHeight="1" hidden="1">
      <c r="AB76" s="85">
        <v>54</v>
      </c>
      <c r="AC76" s="67" t="s">
        <v>384</v>
      </c>
      <c r="AD76" s="68" t="s">
        <v>220</v>
      </c>
      <c r="AE76" s="67"/>
      <c r="AF76" s="68" t="s">
        <v>125</v>
      </c>
      <c r="AG76" s="67" t="s">
        <v>220</v>
      </c>
      <c r="AH76" s="68" t="s">
        <v>220</v>
      </c>
      <c r="AI76" s="67" t="s">
        <v>220</v>
      </c>
      <c r="AJ76" s="68" t="s">
        <v>220</v>
      </c>
      <c r="AK76" s="67" t="s">
        <v>220</v>
      </c>
      <c r="AL76" s="72" t="s">
        <v>126</v>
      </c>
      <c r="AM76" s="67" t="s">
        <v>220</v>
      </c>
      <c r="AN76" s="83" t="s">
        <v>220</v>
      </c>
    </row>
    <row r="77" spans="28:40" ht="15.75" customHeight="1" hidden="1">
      <c r="AB77" s="85">
        <v>55</v>
      </c>
      <c r="AC77" s="67" t="s">
        <v>385</v>
      </c>
      <c r="AD77" s="68" t="s">
        <v>220</v>
      </c>
      <c r="AE77" s="67"/>
      <c r="AF77" s="68" t="s">
        <v>127</v>
      </c>
      <c r="AG77" s="67" t="s">
        <v>220</v>
      </c>
      <c r="AH77" s="68" t="s">
        <v>220</v>
      </c>
      <c r="AI77" s="67" t="s">
        <v>220</v>
      </c>
      <c r="AJ77" s="68" t="s">
        <v>220</v>
      </c>
      <c r="AK77" s="67" t="s">
        <v>220</v>
      </c>
      <c r="AL77" s="72" t="s">
        <v>128</v>
      </c>
      <c r="AM77" s="67" t="s">
        <v>220</v>
      </c>
      <c r="AN77" s="83" t="s">
        <v>220</v>
      </c>
    </row>
    <row r="78" spans="28:40" ht="15.75" customHeight="1" hidden="1">
      <c r="AB78" s="85">
        <v>56</v>
      </c>
      <c r="AC78" s="67" t="s">
        <v>386</v>
      </c>
      <c r="AD78" s="68" t="s">
        <v>220</v>
      </c>
      <c r="AE78" s="67"/>
      <c r="AF78" s="68" t="s">
        <v>129</v>
      </c>
      <c r="AG78" s="67" t="s">
        <v>220</v>
      </c>
      <c r="AH78" s="68" t="s">
        <v>220</v>
      </c>
      <c r="AI78" s="67" t="s">
        <v>220</v>
      </c>
      <c r="AJ78" s="68" t="s">
        <v>220</v>
      </c>
      <c r="AK78" s="67" t="s">
        <v>220</v>
      </c>
      <c r="AL78" s="72" t="s">
        <v>130</v>
      </c>
      <c r="AM78" s="67" t="s">
        <v>220</v>
      </c>
      <c r="AN78" s="83" t="s">
        <v>220</v>
      </c>
    </row>
    <row r="79" spans="28:40" ht="15.75" customHeight="1" hidden="1">
      <c r="AB79" s="85">
        <v>57</v>
      </c>
      <c r="AC79" s="67" t="s">
        <v>89</v>
      </c>
      <c r="AD79" s="68" t="s">
        <v>220</v>
      </c>
      <c r="AE79" s="67"/>
      <c r="AF79" s="68" t="s">
        <v>131</v>
      </c>
      <c r="AG79" s="67" t="s">
        <v>220</v>
      </c>
      <c r="AH79" s="68" t="s">
        <v>220</v>
      </c>
      <c r="AI79" s="67" t="s">
        <v>220</v>
      </c>
      <c r="AJ79" s="68" t="s">
        <v>220</v>
      </c>
      <c r="AK79" s="67" t="s">
        <v>220</v>
      </c>
      <c r="AL79" s="72" t="s">
        <v>132</v>
      </c>
      <c r="AM79" s="67" t="s">
        <v>220</v>
      </c>
      <c r="AN79" s="83" t="s">
        <v>220</v>
      </c>
    </row>
    <row r="80" spans="28:40" ht="15.75" customHeight="1" hidden="1">
      <c r="AB80" s="85">
        <v>58</v>
      </c>
      <c r="AC80" s="67" t="s">
        <v>387</v>
      </c>
      <c r="AD80" s="68" t="s">
        <v>220</v>
      </c>
      <c r="AE80" s="67"/>
      <c r="AF80" s="68" t="s">
        <v>133</v>
      </c>
      <c r="AG80" s="67" t="s">
        <v>220</v>
      </c>
      <c r="AH80" s="68" t="s">
        <v>220</v>
      </c>
      <c r="AI80" s="67" t="s">
        <v>220</v>
      </c>
      <c r="AJ80" s="68" t="s">
        <v>220</v>
      </c>
      <c r="AK80" s="67" t="s">
        <v>220</v>
      </c>
      <c r="AL80" s="72" t="s">
        <v>134</v>
      </c>
      <c r="AM80" s="67" t="s">
        <v>220</v>
      </c>
      <c r="AN80" s="83" t="s">
        <v>220</v>
      </c>
    </row>
    <row r="81" spans="28:40" ht="15.75" customHeight="1" hidden="1">
      <c r="AB81" s="85">
        <v>59</v>
      </c>
      <c r="AC81" s="67" t="s">
        <v>91</v>
      </c>
      <c r="AD81" s="68" t="s">
        <v>220</v>
      </c>
      <c r="AE81" s="67"/>
      <c r="AF81" s="68" t="s">
        <v>135</v>
      </c>
      <c r="AG81" s="67" t="s">
        <v>220</v>
      </c>
      <c r="AH81" s="68" t="s">
        <v>220</v>
      </c>
      <c r="AI81" s="67" t="s">
        <v>220</v>
      </c>
      <c r="AJ81" s="68" t="s">
        <v>220</v>
      </c>
      <c r="AK81" s="67" t="s">
        <v>220</v>
      </c>
      <c r="AL81" s="72" t="s">
        <v>136</v>
      </c>
      <c r="AM81" s="67" t="s">
        <v>220</v>
      </c>
      <c r="AN81" s="83" t="s">
        <v>220</v>
      </c>
    </row>
    <row r="82" spans="28:40" ht="15.75" customHeight="1" hidden="1">
      <c r="AB82" s="85">
        <v>60</v>
      </c>
      <c r="AC82" s="67" t="s">
        <v>388</v>
      </c>
      <c r="AD82" s="68" t="s">
        <v>220</v>
      </c>
      <c r="AE82" s="67"/>
      <c r="AF82" s="68" t="s">
        <v>137</v>
      </c>
      <c r="AG82" s="67" t="s">
        <v>220</v>
      </c>
      <c r="AH82" s="68" t="s">
        <v>220</v>
      </c>
      <c r="AI82" s="67" t="s">
        <v>220</v>
      </c>
      <c r="AJ82" s="68" t="s">
        <v>220</v>
      </c>
      <c r="AK82" s="67" t="s">
        <v>220</v>
      </c>
      <c r="AL82" s="72" t="s">
        <v>138</v>
      </c>
      <c r="AM82" s="67" t="s">
        <v>220</v>
      </c>
      <c r="AN82" s="83" t="s">
        <v>220</v>
      </c>
    </row>
    <row r="83" spans="28:40" ht="15.75" customHeight="1" hidden="1">
      <c r="AB83" s="85">
        <v>61</v>
      </c>
      <c r="AC83" s="67" t="s">
        <v>93</v>
      </c>
      <c r="AD83" s="68" t="s">
        <v>220</v>
      </c>
      <c r="AE83" s="67"/>
      <c r="AF83" s="68" t="s">
        <v>139</v>
      </c>
      <c r="AG83" s="67" t="s">
        <v>220</v>
      </c>
      <c r="AH83" s="68" t="s">
        <v>220</v>
      </c>
      <c r="AI83" s="67" t="s">
        <v>220</v>
      </c>
      <c r="AJ83" s="68" t="s">
        <v>220</v>
      </c>
      <c r="AK83" s="67" t="s">
        <v>220</v>
      </c>
      <c r="AL83" s="72" t="s">
        <v>140</v>
      </c>
      <c r="AM83" s="67" t="s">
        <v>220</v>
      </c>
      <c r="AN83" s="83" t="s">
        <v>220</v>
      </c>
    </row>
    <row r="84" spans="28:40" ht="15.75" customHeight="1" hidden="1">
      <c r="AB84" s="85">
        <v>62</v>
      </c>
      <c r="AC84" s="67" t="s">
        <v>95</v>
      </c>
      <c r="AD84" s="68" t="s">
        <v>220</v>
      </c>
      <c r="AE84" s="67"/>
      <c r="AF84" s="68" t="s">
        <v>141</v>
      </c>
      <c r="AG84" s="67" t="s">
        <v>220</v>
      </c>
      <c r="AH84" s="68" t="s">
        <v>220</v>
      </c>
      <c r="AI84" s="67" t="s">
        <v>220</v>
      </c>
      <c r="AJ84" s="68" t="s">
        <v>220</v>
      </c>
      <c r="AK84" s="67" t="s">
        <v>220</v>
      </c>
      <c r="AL84" s="72" t="s">
        <v>142</v>
      </c>
      <c r="AM84" s="67" t="s">
        <v>220</v>
      </c>
      <c r="AN84" s="83" t="s">
        <v>220</v>
      </c>
    </row>
    <row r="85" spans="28:40" ht="15.75" customHeight="1" hidden="1">
      <c r="AB85" s="85">
        <v>63</v>
      </c>
      <c r="AC85" s="67" t="s">
        <v>334</v>
      </c>
      <c r="AD85" s="68" t="s">
        <v>220</v>
      </c>
      <c r="AE85" s="67"/>
      <c r="AF85" s="68" t="s">
        <v>143</v>
      </c>
      <c r="AG85" s="67" t="s">
        <v>220</v>
      </c>
      <c r="AH85" s="68" t="s">
        <v>220</v>
      </c>
      <c r="AI85" s="67" t="s">
        <v>220</v>
      </c>
      <c r="AJ85" s="68" t="s">
        <v>220</v>
      </c>
      <c r="AK85" s="67" t="s">
        <v>220</v>
      </c>
      <c r="AL85" s="72" t="s">
        <v>144</v>
      </c>
      <c r="AM85" s="67" t="s">
        <v>220</v>
      </c>
      <c r="AN85" s="83" t="s">
        <v>220</v>
      </c>
    </row>
    <row r="86" spans="28:40" ht="15.75" customHeight="1" hidden="1">
      <c r="AB86" s="85">
        <v>64</v>
      </c>
      <c r="AC86" s="67" t="s">
        <v>97</v>
      </c>
      <c r="AD86" s="68" t="s">
        <v>220</v>
      </c>
      <c r="AE86" s="67"/>
      <c r="AF86" s="68" t="s">
        <v>145</v>
      </c>
      <c r="AG86" s="67" t="s">
        <v>220</v>
      </c>
      <c r="AH86" s="68" t="s">
        <v>220</v>
      </c>
      <c r="AI86" s="67" t="s">
        <v>220</v>
      </c>
      <c r="AJ86" s="68" t="s">
        <v>220</v>
      </c>
      <c r="AK86" s="67" t="s">
        <v>220</v>
      </c>
      <c r="AL86" s="72" t="s">
        <v>146</v>
      </c>
      <c r="AM86" s="67" t="s">
        <v>220</v>
      </c>
      <c r="AN86" s="83" t="s">
        <v>220</v>
      </c>
    </row>
    <row r="87" spans="28:40" ht="15.75" customHeight="1" hidden="1">
      <c r="AB87" s="85">
        <v>65</v>
      </c>
      <c r="AC87" s="67" t="s">
        <v>389</v>
      </c>
      <c r="AD87" s="68" t="s">
        <v>220</v>
      </c>
      <c r="AE87" s="67"/>
      <c r="AF87" s="68" t="s">
        <v>148</v>
      </c>
      <c r="AG87" s="67" t="s">
        <v>220</v>
      </c>
      <c r="AH87" s="68" t="s">
        <v>220</v>
      </c>
      <c r="AI87" s="67" t="s">
        <v>220</v>
      </c>
      <c r="AJ87" s="68" t="s">
        <v>220</v>
      </c>
      <c r="AK87" s="67" t="s">
        <v>220</v>
      </c>
      <c r="AL87" s="72" t="s">
        <v>149</v>
      </c>
      <c r="AM87" s="67" t="s">
        <v>220</v>
      </c>
      <c r="AN87" s="83" t="s">
        <v>220</v>
      </c>
    </row>
    <row r="88" spans="28:40" ht="15.75" customHeight="1" hidden="1">
      <c r="AB88" s="85">
        <v>66</v>
      </c>
      <c r="AC88" s="67" t="s">
        <v>390</v>
      </c>
      <c r="AD88" s="68" t="s">
        <v>220</v>
      </c>
      <c r="AE88" s="67"/>
      <c r="AF88" s="68" t="s">
        <v>151</v>
      </c>
      <c r="AG88" s="67" t="s">
        <v>220</v>
      </c>
      <c r="AH88" s="68" t="s">
        <v>220</v>
      </c>
      <c r="AI88" s="67" t="s">
        <v>220</v>
      </c>
      <c r="AJ88" s="68" t="s">
        <v>220</v>
      </c>
      <c r="AK88" s="67" t="s">
        <v>220</v>
      </c>
      <c r="AL88" s="68" t="s">
        <v>147</v>
      </c>
      <c r="AM88" s="67" t="s">
        <v>220</v>
      </c>
      <c r="AN88" s="83" t="s">
        <v>220</v>
      </c>
    </row>
    <row r="89" spans="28:40" ht="15.75" customHeight="1" hidden="1">
      <c r="AB89" s="85">
        <v>67</v>
      </c>
      <c r="AC89" s="67" t="s">
        <v>391</v>
      </c>
      <c r="AD89" s="68" t="s">
        <v>220</v>
      </c>
      <c r="AE89" s="67"/>
      <c r="AF89" s="68" t="s">
        <v>417</v>
      </c>
      <c r="AG89" s="67" t="s">
        <v>220</v>
      </c>
      <c r="AH89" s="68" t="s">
        <v>220</v>
      </c>
      <c r="AI89" s="67" t="s">
        <v>220</v>
      </c>
      <c r="AJ89" s="68" t="s">
        <v>220</v>
      </c>
      <c r="AK89" s="67" t="s">
        <v>220</v>
      </c>
      <c r="AL89" s="68" t="s">
        <v>412</v>
      </c>
      <c r="AM89" s="67" t="s">
        <v>220</v>
      </c>
      <c r="AN89" s="83" t="s">
        <v>220</v>
      </c>
    </row>
    <row r="90" spans="28:40" ht="15.75" customHeight="1" hidden="1">
      <c r="AB90" s="85">
        <v>68</v>
      </c>
      <c r="AC90" s="67" t="s">
        <v>392</v>
      </c>
      <c r="AD90" s="68" t="s">
        <v>220</v>
      </c>
      <c r="AE90" s="67"/>
      <c r="AF90" s="68" t="s">
        <v>153</v>
      </c>
      <c r="AG90" s="67" t="s">
        <v>220</v>
      </c>
      <c r="AH90" s="68" t="s">
        <v>220</v>
      </c>
      <c r="AI90" s="67" t="s">
        <v>220</v>
      </c>
      <c r="AJ90" s="68" t="s">
        <v>220</v>
      </c>
      <c r="AK90" s="67" t="s">
        <v>220</v>
      </c>
      <c r="AL90" s="72" t="s">
        <v>154</v>
      </c>
      <c r="AM90" s="67" t="s">
        <v>220</v>
      </c>
      <c r="AN90" s="83" t="s">
        <v>220</v>
      </c>
    </row>
    <row r="91" spans="28:40" ht="15.75" customHeight="1" hidden="1">
      <c r="AB91" s="85">
        <v>69</v>
      </c>
      <c r="AC91" s="67" t="s">
        <v>393</v>
      </c>
      <c r="AD91" s="68" t="s">
        <v>220</v>
      </c>
      <c r="AE91" s="67"/>
      <c r="AF91" s="68" t="s">
        <v>156</v>
      </c>
      <c r="AG91" s="67" t="s">
        <v>220</v>
      </c>
      <c r="AH91" s="68" t="s">
        <v>220</v>
      </c>
      <c r="AI91" s="67" t="s">
        <v>220</v>
      </c>
      <c r="AJ91" s="68" t="s">
        <v>220</v>
      </c>
      <c r="AK91" s="67" t="s">
        <v>220</v>
      </c>
      <c r="AL91" s="72" t="s">
        <v>157</v>
      </c>
      <c r="AM91" s="67" t="s">
        <v>220</v>
      </c>
      <c r="AN91" s="83" t="s">
        <v>220</v>
      </c>
    </row>
    <row r="92" spans="28:40" ht="15.75" customHeight="1" hidden="1">
      <c r="AB92" s="85">
        <v>70</v>
      </c>
      <c r="AC92" s="67" t="s">
        <v>394</v>
      </c>
      <c r="AD92" s="68" t="s">
        <v>220</v>
      </c>
      <c r="AE92" s="67"/>
      <c r="AF92" s="68" t="s">
        <v>159</v>
      </c>
      <c r="AG92" s="67" t="s">
        <v>220</v>
      </c>
      <c r="AH92" s="68" t="s">
        <v>220</v>
      </c>
      <c r="AI92" s="67" t="s">
        <v>220</v>
      </c>
      <c r="AJ92" s="68" t="s">
        <v>220</v>
      </c>
      <c r="AK92" s="67" t="s">
        <v>220</v>
      </c>
      <c r="AL92" s="72" t="s">
        <v>160</v>
      </c>
      <c r="AM92" s="67" t="s">
        <v>220</v>
      </c>
      <c r="AN92" s="83" t="s">
        <v>220</v>
      </c>
    </row>
    <row r="93" spans="28:40" ht="15.75" customHeight="1" hidden="1">
      <c r="AB93" s="85">
        <v>71</v>
      </c>
      <c r="AC93" s="67" t="s">
        <v>395</v>
      </c>
      <c r="AD93" s="68" t="s">
        <v>220</v>
      </c>
      <c r="AE93" s="67"/>
      <c r="AF93" s="68" t="s">
        <v>162</v>
      </c>
      <c r="AG93" s="67" t="s">
        <v>220</v>
      </c>
      <c r="AH93" s="68" t="s">
        <v>220</v>
      </c>
      <c r="AI93" s="67" t="s">
        <v>220</v>
      </c>
      <c r="AJ93" s="68" t="s">
        <v>220</v>
      </c>
      <c r="AK93" s="67" t="s">
        <v>220</v>
      </c>
      <c r="AL93" s="72" t="s">
        <v>163</v>
      </c>
      <c r="AM93" s="67" t="s">
        <v>220</v>
      </c>
      <c r="AN93" s="83" t="s">
        <v>220</v>
      </c>
    </row>
    <row r="94" spans="28:40" ht="15.75" customHeight="1" hidden="1">
      <c r="AB94" s="85">
        <v>72</v>
      </c>
      <c r="AC94" s="67" t="s">
        <v>396</v>
      </c>
      <c r="AD94" s="68" t="s">
        <v>220</v>
      </c>
      <c r="AE94" s="67"/>
      <c r="AF94" s="68" t="s">
        <v>165</v>
      </c>
      <c r="AG94" s="67" t="s">
        <v>220</v>
      </c>
      <c r="AH94" s="68" t="s">
        <v>220</v>
      </c>
      <c r="AI94" s="67" t="s">
        <v>220</v>
      </c>
      <c r="AJ94" s="68" t="s">
        <v>220</v>
      </c>
      <c r="AK94" s="67" t="s">
        <v>220</v>
      </c>
      <c r="AL94" s="72" t="s">
        <v>166</v>
      </c>
      <c r="AM94" s="67" t="s">
        <v>220</v>
      </c>
      <c r="AN94" s="83" t="s">
        <v>220</v>
      </c>
    </row>
    <row r="95" spans="28:40" ht="15.75" customHeight="1" hidden="1">
      <c r="AB95" s="85">
        <v>73</v>
      </c>
      <c r="AC95" s="67" t="s">
        <v>99</v>
      </c>
      <c r="AD95" s="68" t="s">
        <v>220</v>
      </c>
      <c r="AE95" s="67"/>
      <c r="AF95" s="68" t="s">
        <v>168</v>
      </c>
      <c r="AG95" s="67" t="s">
        <v>220</v>
      </c>
      <c r="AH95" s="68" t="s">
        <v>220</v>
      </c>
      <c r="AI95" s="67" t="s">
        <v>220</v>
      </c>
      <c r="AJ95" s="68" t="s">
        <v>220</v>
      </c>
      <c r="AK95" s="67" t="s">
        <v>220</v>
      </c>
      <c r="AL95" s="72" t="s">
        <v>169</v>
      </c>
      <c r="AM95" s="67" t="s">
        <v>220</v>
      </c>
      <c r="AN95" s="83" t="s">
        <v>220</v>
      </c>
    </row>
    <row r="96" spans="28:40" ht="15.75" customHeight="1" hidden="1">
      <c r="AB96" s="85">
        <v>74</v>
      </c>
      <c r="AC96" s="67" t="s">
        <v>397</v>
      </c>
      <c r="AD96" s="68" t="s">
        <v>220</v>
      </c>
      <c r="AE96" s="67"/>
      <c r="AF96" s="68" t="s">
        <v>171</v>
      </c>
      <c r="AG96" s="67" t="s">
        <v>220</v>
      </c>
      <c r="AH96" s="68" t="s">
        <v>220</v>
      </c>
      <c r="AI96" s="67" t="s">
        <v>220</v>
      </c>
      <c r="AJ96" s="68" t="s">
        <v>220</v>
      </c>
      <c r="AK96" s="67" t="s">
        <v>220</v>
      </c>
      <c r="AL96" s="72" t="s">
        <v>172</v>
      </c>
      <c r="AM96" s="67" t="s">
        <v>220</v>
      </c>
      <c r="AN96" s="83" t="s">
        <v>220</v>
      </c>
    </row>
    <row r="97" spans="28:40" ht="15.75" customHeight="1" hidden="1">
      <c r="AB97" s="85">
        <v>75</v>
      </c>
      <c r="AC97" s="67" t="s">
        <v>413</v>
      </c>
      <c r="AD97" s="68" t="s">
        <v>220</v>
      </c>
      <c r="AE97" s="67"/>
      <c r="AF97" s="68" t="s">
        <v>174</v>
      </c>
      <c r="AG97" s="67" t="s">
        <v>220</v>
      </c>
      <c r="AH97" s="68" t="s">
        <v>220</v>
      </c>
      <c r="AI97" s="67" t="s">
        <v>220</v>
      </c>
      <c r="AJ97" s="68" t="s">
        <v>220</v>
      </c>
      <c r="AK97" s="67" t="s">
        <v>220</v>
      </c>
      <c r="AL97" s="72" t="s">
        <v>175</v>
      </c>
      <c r="AM97" s="67" t="s">
        <v>220</v>
      </c>
      <c r="AN97" s="83" t="s">
        <v>220</v>
      </c>
    </row>
    <row r="98" spans="28:40" ht="15.75" customHeight="1" hidden="1">
      <c r="AB98" s="85">
        <v>76</v>
      </c>
      <c r="AC98" s="67" t="s">
        <v>101</v>
      </c>
      <c r="AD98" s="68" t="s">
        <v>220</v>
      </c>
      <c r="AE98" s="67"/>
      <c r="AF98" s="68" t="s">
        <v>177</v>
      </c>
      <c r="AG98" s="67" t="s">
        <v>220</v>
      </c>
      <c r="AH98" s="68" t="s">
        <v>220</v>
      </c>
      <c r="AI98" s="67" t="s">
        <v>220</v>
      </c>
      <c r="AJ98" s="68" t="s">
        <v>220</v>
      </c>
      <c r="AK98" s="67" t="s">
        <v>220</v>
      </c>
      <c r="AL98" s="72" t="s">
        <v>178</v>
      </c>
      <c r="AM98" s="67" t="s">
        <v>220</v>
      </c>
      <c r="AN98" s="83" t="s">
        <v>220</v>
      </c>
    </row>
    <row r="99" spans="28:40" ht="15.75" customHeight="1" hidden="1">
      <c r="AB99" s="85">
        <v>77</v>
      </c>
      <c r="AC99" s="67" t="s">
        <v>103</v>
      </c>
      <c r="AD99" s="68" t="s">
        <v>220</v>
      </c>
      <c r="AE99" s="67"/>
      <c r="AF99" s="68" t="s">
        <v>180</v>
      </c>
      <c r="AG99" s="67" t="s">
        <v>220</v>
      </c>
      <c r="AH99" s="68" t="s">
        <v>220</v>
      </c>
      <c r="AI99" s="67" t="s">
        <v>220</v>
      </c>
      <c r="AJ99" s="68" t="s">
        <v>220</v>
      </c>
      <c r="AK99" s="67" t="s">
        <v>220</v>
      </c>
      <c r="AL99" s="72" t="s">
        <v>181</v>
      </c>
      <c r="AM99" s="67" t="s">
        <v>220</v>
      </c>
      <c r="AN99" s="83" t="s">
        <v>220</v>
      </c>
    </row>
    <row r="100" spans="28:40" ht="15.75" customHeight="1" hidden="1">
      <c r="AB100" s="85">
        <v>78</v>
      </c>
      <c r="AC100" s="67" t="s">
        <v>398</v>
      </c>
      <c r="AD100" s="68" t="s">
        <v>220</v>
      </c>
      <c r="AE100" s="67"/>
      <c r="AF100" s="68" t="s">
        <v>183</v>
      </c>
      <c r="AG100" s="67" t="s">
        <v>220</v>
      </c>
      <c r="AH100" s="68" t="s">
        <v>220</v>
      </c>
      <c r="AI100" s="67" t="s">
        <v>220</v>
      </c>
      <c r="AJ100" s="68" t="s">
        <v>220</v>
      </c>
      <c r="AK100" s="67" t="s">
        <v>220</v>
      </c>
      <c r="AL100" s="72" t="s">
        <v>184</v>
      </c>
      <c r="AM100" s="67" t="s">
        <v>220</v>
      </c>
      <c r="AN100" s="83" t="s">
        <v>220</v>
      </c>
    </row>
    <row r="101" spans="28:40" ht="15.75" customHeight="1" hidden="1">
      <c r="AB101" s="85">
        <v>79</v>
      </c>
      <c r="AC101" s="67" t="s">
        <v>105</v>
      </c>
      <c r="AD101" s="68" t="s">
        <v>220</v>
      </c>
      <c r="AE101" s="67"/>
      <c r="AF101" s="68" t="s">
        <v>186</v>
      </c>
      <c r="AG101" s="67" t="s">
        <v>220</v>
      </c>
      <c r="AH101" s="68" t="s">
        <v>220</v>
      </c>
      <c r="AI101" s="67" t="s">
        <v>220</v>
      </c>
      <c r="AJ101" s="68" t="s">
        <v>220</v>
      </c>
      <c r="AK101" s="67" t="s">
        <v>220</v>
      </c>
      <c r="AL101" s="72" t="s">
        <v>187</v>
      </c>
      <c r="AM101" s="67" t="s">
        <v>220</v>
      </c>
      <c r="AN101" s="83" t="s">
        <v>220</v>
      </c>
    </row>
    <row r="102" spans="28:40" ht="15.75" customHeight="1" hidden="1">
      <c r="AB102" s="85">
        <v>80</v>
      </c>
      <c r="AC102" s="67" t="s">
        <v>399</v>
      </c>
      <c r="AD102" s="68" t="s">
        <v>220</v>
      </c>
      <c r="AE102" s="67"/>
      <c r="AF102" s="68" t="s">
        <v>189</v>
      </c>
      <c r="AG102" s="67" t="s">
        <v>220</v>
      </c>
      <c r="AH102" s="68" t="s">
        <v>220</v>
      </c>
      <c r="AI102" s="67" t="s">
        <v>220</v>
      </c>
      <c r="AJ102" s="68" t="s">
        <v>220</v>
      </c>
      <c r="AK102" s="67" t="s">
        <v>220</v>
      </c>
      <c r="AL102" s="72" t="s">
        <v>190</v>
      </c>
      <c r="AM102" s="67" t="s">
        <v>220</v>
      </c>
      <c r="AN102" s="83" t="s">
        <v>220</v>
      </c>
    </row>
    <row r="103" spans="28:40" ht="15.75" customHeight="1" hidden="1">
      <c r="AB103" s="85">
        <v>81</v>
      </c>
      <c r="AC103" s="67" t="s">
        <v>107</v>
      </c>
      <c r="AD103" s="68" t="s">
        <v>220</v>
      </c>
      <c r="AE103" s="67"/>
      <c r="AF103" s="68" t="s">
        <v>192</v>
      </c>
      <c r="AG103" s="67" t="s">
        <v>220</v>
      </c>
      <c r="AH103" s="68" t="s">
        <v>220</v>
      </c>
      <c r="AI103" s="67" t="s">
        <v>220</v>
      </c>
      <c r="AJ103" s="68" t="s">
        <v>220</v>
      </c>
      <c r="AK103" s="67" t="s">
        <v>220</v>
      </c>
      <c r="AL103" s="72" t="s">
        <v>193</v>
      </c>
      <c r="AM103" s="67" t="s">
        <v>220</v>
      </c>
      <c r="AN103" s="83" t="s">
        <v>220</v>
      </c>
    </row>
    <row r="104" spans="28:40" ht="15.75" customHeight="1" hidden="1">
      <c r="AB104" s="85">
        <v>82</v>
      </c>
      <c r="AC104" s="67" t="s">
        <v>109</v>
      </c>
      <c r="AD104" s="68" t="s">
        <v>220</v>
      </c>
      <c r="AE104" s="67"/>
      <c r="AF104" s="68" t="s">
        <v>195</v>
      </c>
      <c r="AG104" s="67" t="s">
        <v>220</v>
      </c>
      <c r="AH104" s="68" t="s">
        <v>220</v>
      </c>
      <c r="AI104" s="67" t="s">
        <v>220</v>
      </c>
      <c r="AJ104" s="68" t="s">
        <v>220</v>
      </c>
      <c r="AK104" s="67" t="s">
        <v>220</v>
      </c>
      <c r="AL104" s="72" t="s">
        <v>196</v>
      </c>
      <c r="AM104" s="67" t="s">
        <v>220</v>
      </c>
      <c r="AN104" s="83" t="s">
        <v>220</v>
      </c>
    </row>
    <row r="105" spans="28:40" ht="15.75" customHeight="1" hidden="1">
      <c r="AB105" s="85">
        <v>83</v>
      </c>
      <c r="AC105" s="67" t="s">
        <v>110</v>
      </c>
      <c r="AD105" s="68" t="s">
        <v>220</v>
      </c>
      <c r="AE105" s="67"/>
      <c r="AF105" s="68" t="s">
        <v>198</v>
      </c>
      <c r="AG105" s="67" t="s">
        <v>220</v>
      </c>
      <c r="AH105" s="68" t="s">
        <v>220</v>
      </c>
      <c r="AI105" s="67" t="s">
        <v>220</v>
      </c>
      <c r="AJ105" s="68" t="s">
        <v>220</v>
      </c>
      <c r="AK105" s="67" t="s">
        <v>220</v>
      </c>
      <c r="AL105" s="72"/>
      <c r="AM105" s="67" t="s">
        <v>220</v>
      </c>
      <c r="AN105" s="83" t="s">
        <v>220</v>
      </c>
    </row>
    <row r="106" spans="28:40" ht="15.75" customHeight="1" hidden="1">
      <c r="AB106" s="85">
        <v>84</v>
      </c>
      <c r="AC106" s="67" t="s">
        <v>112</v>
      </c>
      <c r="AD106" s="68" t="s">
        <v>220</v>
      </c>
      <c r="AE106" s="67"/>
      <c r="AF106" s="68" t="s">
        <v>200</v>
      </c>
      <c r="AG106" s="67" t="s">
        <v>220</v>
      </c>
      <c r="AH106" s="68" t="s">
        <v>220</v>
      </c>
      <c r="AI106" s="67" t="s">
        <v>220</v>
      </c>
      <c r="AJ106" s="68" t="s">
        <v>220</v>
      </c>
      <c r="AK106" s="67" t="s">
        <v>220</v>
      </c>
      <c r="AL106" s="72"/>
      <c r="AM106" s="67" t="s">
        <v>220</v>
      </c>
      <c r="AN106" s="83" t="s">
        <v>220</v>
      </c>
    </row>
    <row r="107" spans="28:40" ht="15.75" customHeight="1" hidden="1">
      <c r="AB107" s="85">
        <v>85</v>
      </c>
      <c r="AC107" s="67" t="s">
        <v>400</v>
      </c>
      <c r="AD107" s="68" t="s">
        <v>220</v>
      </c>
      <c r="AE107" s="67"/>
      <c r="AF107" s="68" t="s">
        <v>202</v>
      </c>
      <c r="AG107" s="67" t="s">
        <v>220</v>
      </c>
      <c r="AH107" s="68" t="s">
        <v>220</v>
      </c>
      <c r="AI107" s="67" t="s">
        <v>220</v>
      </c>
      <c r="AJ107" s="68" t="s">
        <v>220</v>
      </c>
      <c r="AK107" s="67" t="s">
        <v>220</v>
      </c>
      <c r="AL107" s="72"/>
      <c r="AM107" s="67" t="s">
        <v>220</v>
      </c>
      <c r="AN107" s="83" t="s">
        <v>220</v>
      </c>
    </row>
    <row r="108" spans="28:40" ht="15.75" customHeight="1" hidden="1">
      <c r="AB108" s="85">
        <v>86</v>
      </c>
      <c r="AC108" s="67" t="s">
        <v>114</v>
      </c>
      <c r="AD108" s="68" t="s">
        <v>220</v>
      </c>
      <c r="AE108" s="67"/>
      <c r="AF108" s="68" t="s">
        <v>204</v>
      </c>
      <c r="AG108" s="67" t="s">
        <v>220</v>
      </c>
      <c r="AH108" s="68" t="s">
        <v>220</v>
      </c>
      <c r="AI108" s="67" t="s">
        <v>220</v>
      </c>
      <c r="AJ108" s="68" t="s">
        <v>220</v>
      </c>
      <c r="AK108" s="67" t="s">
        <v>220</v>
      </c>
      <c r="AL108" s="72"/>
      <c r="AM108" s="67" t="s">
        <v>220</v>
      </c>
      <c r="AN108" s="83" t="s">
        <v>220</v>
      </c>
    </row>
    <row r="109" spans="28:40" ht="15.75" customHeight="1" hidden="1">
      <c r="AB109" s="85">
        <v>87</v>
      </c>
      <c r="AC109" s="67" t="s">
        <v>116</v>
      </c>
      <c r="AD109" s="68" t="s">
        <v>220</v>
      </c>
      <c r="AE109" s="67"/>
      <c r="AF109" s="68" t="s">
        <v>173</v>
      </c>
      <c r="AG109" s="67" t="s">
        <v>220</v>
      </c>
      <c r="AH109" s="68" t="s">
        <v>220</v>
      </c>
      <c r="AI109" s="67" t="s">
        <v>220</v>
      </c>
      <c r="AJ109" s="68" t="s">
        <v>220</v>
      </c>
      <c r="AK109" s="67" t="s">
        <v>220</v>
      </c>
      <c r="AL109" s="72"/>
      <c r="AM109" s="67" t="s">
        <v>220</v>
      </c>
      <c r="AN109" s="83" t="s">
        <v>220</v>
      </c>
    </row>
    <row r="110" spans="28:40" ht="15.75" customHeight="1" hidden="1">
      <c r="AB110" s="85">
        <v>88</v>
      </c>
      <c r="AC110" s="67" t="s">
        <v>401</v>
      </c>
      <c r="AD110" s="68" t="s">
        <v>220</v>
      </c>
      <c r="AE110" s="67"/>
      <c r="AF110" s="68" t="s">
        <v>176</v>
      </c>
      <c r="AG110" s="67" t="s">
        <v>220</v>
      </c>
      <c r="AH110" s="68" t="s">
        <v>220</v>
      </c>
      <c r="AI110" s="67" t="s">
        <v>220</v>
      </c>
      <c r="AJ110" s="68" t="s">
        <v>220</v>
      </c>
      <c r="AK110" s="67" t="s">
        <v>220</v>
      </c>
      <c r="AL110" s="72"/>
      <c r="AM110" s="67" t="s">
        <v>220</v>
      </c>
      <c r="AN110" s="83" t="s">
        <v>220</v>
      </c>
    </row>
    <row r="111" spans="28:40" ht="15.75" customHeight="1" hidden="1">
      <c r="AB111" s="85">
        <v>89</v>
      </c>
      <c r="AC111" s="67" t="s">
        <v>402</v>
      </c>
      <c r="AD111" s="68" t="s">
        <v>220</v>
      </c>
      <c r="AE111" s="67"/>
      <c r="AF111" s="68" t="s">
        <v>179</v>
      </c>
      <c r="AG111" s="67" t="s">
        <v>220</v>
      </c>
      <c r="AH111" s="68" t="s">
        <v>220</v>
      </c>
      <c r="AI111" s="67" t="s">
        <v>220</v>
      </c>
      <c r="AJ111" s="68" t="s">
        <v>220</v>
      </c>
      <c r="AK111" s="67" t="s">
        <v>220</v>
      </c>
      <c r="AL111" s="72"/>
      <c r="AM111" s="67" t="s">
        <v>220</v>
      </c>
      <c r="AN111" s="83" t="s">
        <v>220</v>
      </c>
    </row>
    <row r="112" spans="28:40" ht="15.75" customHeight="1" hidden="1">
      <c r="AB112" s="85">
        <v>90</v>
      </c>
      <c r="AC112" s="67" t="s">
        <v>403</v>
      </c>
      <c r="AD112" s="68" t="s">
        <v>220</v>
      </c>
      <c r="AE112" s="67"/>
      <c r="AF112" s="68" t="s">
        <v>182</v>
      </c>
      <c r="AG112" s="67" t="s">
        <v>220</v>
      </c>
      <c r="AH112" s="68" t="s">
        <v>220</v>
      </c>
      <c r="AI112" s="67" t="s">
        <v>220</v>
      </c>
      <c r="AJ112" s="68" t="s">
        <v>220</v>
      </c>
      <c r="AK112" s="67" t="s">
        <v>220</v>
      </c>
      <c r="AL112" s="72"/>
      <c r="AM112" s="67" t="s">
        <v>220</v>
      </c>
      <c r="AN112" s="83" t="s">
        <v>220</v>
      </c>
    </row>
    <row r="113" spans="28:40" ht="15.75" customHeight="1" hidden="1">
      <c r="AB113" s="85">
        <v>91</v>
      </c>
      <c r="AC113" s="67" t="s">
        <v>404</v>
      </c>
      <c r="AD113" s="68" t="s">
        <v>220</v>
      </c>
      <c r="AE113" s="67"/>
      <c r="AF113" s="68" t="s">
        <v>185</v>
      </c>
      <c r="AG113" s="67" t="s">
        <v>220</v>
      </c>
      <c r="AH113" s="68" t="s">
        <v>220</v>
      </c>
      <c r="AI113" s="67" t="s">
        <v>220</v>
      </c>
      <c r="AJ113" s="68" t="s">
        <v>220</v>
      </c>
      <c r="AK113" s="67" t="s">
        <v>220</v>
      </c>
      <c r="AL113" s="72"/>
      <c r="AM113" s="67" t="s">
        <v>220</v>
      </c>
      <c r="AN113" s="83" t="s">
        <v>220</v>
      </c>
    </row>
    <row r="114" spans="28:40" ht="15.75" customHeight="1" hidden="1">
      <c r="AB114" s="85">
        <v>92</v>
      </c>
      <c r="AC114" s="67" t="s">
        <v>405</v>
      </c>
      <c r="AD114" s="68" t="s">
        <v>220</v>
      </c>
      <c r="AE114" s="67"/>
      <c r="AF114" s="68" t="s">
        <v>188</v>
      </c>
      <c r="AG114" s="67" t="s">
        <v>220</v>
      </c>
      <c r="AH114" s="68" t="s">
        <v>220</v>
      </c>
      <c r="AI114" s="67" t="s">
        <v>220</v>
      </c>
      <c r="AJ114" s="68" t="s">
        <v>220</v>
      </c>
      <c r="AK114" s="67" t="s">
        <v>220</v>
      </c>
      <c r="AL114" s="72"/>
      <c r="AM114" s="67" t="s">
        <v>220</v>
      </c>
      <c r="AN114" s="83" t="s">
        <v>220</v>
      </c>
    </row>
    <row r="115" spans="28:40" ht="15.75" customHeight="1" hidden="1">
      <c r="AB115" s="85">
        <v>93</v>
      </c>
      <c r="AC115" s="67" t="s">
        <v>406</v>
      </c>
      <c r="AD115" s="68" t="s">
        <v>220</v>
      </c>
      <c r="AE115" s="67"/>
      <c r="AF115" s="68" t="s">
        <v>191</v>
      </c>
      <c r="AG115" s="67" t="s">
        <v>220</v>
      </c>
      <c r="AH115" s="68" t="s">
        <v>220</v>
      </c>
      <c r="AI115" s="67" t="s">
        <v>220</v>
      </c>
      <c r="AJ115" s="68" t="s">
        <v>220</v>
      </c>
      <c r="AK115" s="67" t="s">
        <v>220</v>
      </c>
      <c r="AL115" s="72"/>
      <c r="AM115" s="67" t="s">
        <v>220</v>
      </c>
      <c r="AN115" s="83" t="s">
        <v>220</v>
      </c>
    </row>
    <row r="116" spans="29:40" ht="15.75" customHeight="1" hidden="1">
      <c r="AC116" s="67" t="s">
        <v>407</v>
      </c>
      <c r="AD116" s="68" t="s">
        <v>220</v>
      </c>
      <c r="AE116" s="67"/>
      <c r="AF116" s="68" t="s">
        <v>194</v>
      </c>
      <c r="AG116" s="67" t="s">
        <v>220</v>
      </c>
      <c r="AH116" s="68" t="s">
        <v>220</v>
      </c>
      <c r="AI116" s="67" t="s">
        <v>220</v>
      </c>
      <c r="AJ116" s="68" t="s">
        <v>220</v>
      </c>
      <c r="AK116" s="67" t="s">
        <v>220</v>
      </c>
      <c r="AL116" s="72"/>
      <c r="AM116" s="67" t="s">
        <v>220</v>
      </c>
      <c r="AN116" s="83" t="s">
        <v>220</v>
      </c>
    </row>
    <row r="117" spans="29:40" ht="15.75" customHeight="1" hidden="1">
      <c r="AC117" s="67" t="s">
        <v>118</v>
      </c>
      <c r="AD117" s="68" t="s">
        <v>220</v>
      </c>
      <c r="AE117" s="67"/>
      <c r="AF117" s="68" t="s">
        <v>197</v>
      </c>
      <c r="AG117" s="67" t="s">
        <v>220</v>
      </c>
      <c r="AH117" s="68" t="s">
        <v>220</v>
      </c>
      <c r="AI117" s="67" t="s">
        <v>220</v>
      </c>
      <c r="AJ117" s="68" t="s">
        <v>220</v>
      </c>
      <c r="AK117" s="67" t="s">
        <v>220</v>
      </c>
      <c r="AL117" s="72"/>
      <c r="AM117" s="67" t="s">
        <v>220</v>
      </c>
      <c r="AN117" s="83" t="s">
        <v>220</v>
      </c>
    </row>
    <row r="118" spans="29:40" ht="15.75" customHeight="1" hidden="1">
      <c r="AC118" s="67" t="s">
        <v>121</v>
      </c>
      <c r="AD118" s="68" t="s">
        <v>220</v>
      </c>
      <c r="AE118" s="67"/>
      <c r="AF118" s="68" t="s">
        <v>199</v>
      </c>
      <c r="AG118" s="67" t="s">
        <v>220</v>
      </c>
      <c r="AH118" s="68" t="s">
        <v>220</v>
      </c>
      <c r="AI118" s="67" t="s">
        <v>220</v>
      </c>
      <c r="AJ118" s="68" t="s">
        <v>220</v>
      </c>
      <c r="AK118" s="67" t="s">
        <v>220</v>
      </c>
      <c r="AL118" s="72"/>
      <c r="AM118" s="67" t="s">
        <v>220</v>
      </c>
      <c r="AN118" s="83" t="s">
        <v>220</v>
      </c>
    </row>
    <row r="119" spans="29:40" ht="15.75" customHeight="1" hidden="1">
      <c r="AC119" s="67" t="s">
        <v>123</v>
      </c>
      <c r="AD119" s="68" t="s">
        <v>220</v>
      </c>
      <c r="AE119" s="67"/>
      <c r="AF119" s="68" t="s">
        <v>201</v>
      </c>
      <c r="AG119" s="67" t="s">
        <v>220</v>
      </c>
      <c r="AH119" s="68" t="s">
        <v>220</v>
      </c>
      <c r="AI119" s="67" t="s">
        <v>220</v>
      </c>
      <c r="AJ119" s="68" t="s">
        <v>220</v>
      </c>
      <c r="AK119" s="67" t="s">
        <v>220</v>
      </c>
      <c r="AL119" s="72"/>
      <c r="AM119" s="67" t="s">
        <v>220</v>
      </c>
      <c r="AN119" s="83" t="s">
        <v>220</v>
      </c>
    </row>
    <row r="120" spans="29:40" ht="15.75" customHeight="1" hidden="1">
      <c r="AC120" s="67" t="s">
        <v>411</v>
      </c>
      <c r="AD120" s="68" t="s">
        <v>220</v>
      </c>
      <c r="AE120" s="67"/>
      <c r="AF120" s="68" t="s">
        <v>203</v>
      </c>
      <c r="AG120" s="67" t="s">
        <v>220</v>
      </c>
      <c r="AH120" s="68" t="s">
        <v>220</v>
      </c>
      <c r="AI120" s="67" t="s">
        <v>220</v>
      </c>
      <c r="AJ120" s="68" t="s">
        <v>220</v>
      </c>
      <c r="AK120" s="67" t="s">
        <v>220</v>
      </c>
      <c r="AL120" s="72"/>
      <c r="AM120" s="67" t="s">
        <v>220</v>
      </c>
      <c r="AN120" s="83" t="s">
        <v>220</v>
      </c>
    </row>
    <row r="121" spans="29:40" ht="15.75" customHeight="1" hidden="1">
      <c r="AC121" s="67" t="s">
        <v>125</v>
      </c>
      <c r="AD121" s="68" t="s">
        <v>220</v>
      </c>
      <c r="AE121" s="67"/>
      <c r="AF121" s="68" t="s">
        <v>205</v>
      </c>
      <c r="AG121" s="67" t="s">
        <v>220</v>
      </c>
      <c r="AH121" s="68" t="s">
        <v>220</v>
      </c>
      <c r="AI121" s="67" t="s">
        <v>220</v>
      </c>
      <c r="AJ121" s="68" t="s">
        <v>220</v>
      </c>
      <c r="AK121" s="67" t="s">
        <v>220</v>
      </c>
      <c r="AL121" s="72"/>
      <c r="AM121" s="67" t="s">
        <v>220</v>
      </c>
      <c r="AN121" s="83" t="s">
        <v>220</v>
      </c>
    </row>
    <row r="122" spans="29:40" ht="15.75" customHeight="1" hidden="1">
      <c r="AC122" s="67" t="s">
        <v>127</v>
      </c>
      <c r="AD122" s="68" t="s">
        <v>220</v>
      </c>
      <c r="AE122" s="67"/>
      <c r="AF122" s="68" t="s">
        <v>206</v>
      </c>
      <c r="AG122" s="67" t="s">
        <v>220</v>
      </c>
      <c r="AH122" s="68" t="s">
        <v>220</v>
      </c>
      <c r="AI122" s="67" t="s">
        <v>220</v>
      </c>
      <c r="AJ122" s="68" t="s">
        <v>220</v>
      </c>
      <c r="AK122" s="67" t="s">
        <v>220</v>
      </c>
      <c r="AL122" s="72"/>
      <c r="AM122" s="67" t="s">
        <v>220</v>
      </c>
      <c r="AN122" s="83" t="s">
        <v>220</v>
      </c>
    </row>
    <row r="123" spans="29:40" ht="15.75" customHeight="1" hidden="1">
      <c r="AC123" s="67" t="s">
        <v>129</v>
      </c>
      <c r="AD123" s="68" t="s">
        <v>220</v>
      </c>
      <c r="AE123" s="67"/>
      <c r="AF123" s="68" t="s">
        <v>207</v>
      </c>
      <c r="AG123" s="67" t="s">
        <v>220</v>
      </c>
      <c r="AH123" s="68" t="s">
        <v>220</v>
      </c>
      <c r="AI123" s="67" t="s">
        <v>220</v>
      </c>
      <c r="AJ123" s="68" t="s">
        <v>220</v>
      </c>
      <c r="AK123" s="67" t="s">
        <v>220</v>
      </c>
      <c r="AL123" s="72"/>
      <c r="AM123" s="67" t="s">
        <v>220</v>
      </c>
      <c r="AN123" s="83" t="s">
        <v>220</v>
      </c>
    </row>
    <row r="124" spans="29:40" ht="15.75" customHeight="1" hidden="1">
      <c r="AC124" s="67" t="s">
        <v>131</v>
      </c>
      <c r="AD124" s="68" t="s">
        <v>220</v>
      </c>
      <c r="AE124" s="67"/>
      <c r="AF124" s="68" t="s">
        <v>231</v>
      </c>
      <c r="AG124" s="67" t="s">
        <v>220</v>
      </c>
      <c r="AH124" s="68" t="s">
        <v>220</v>
      </c>
      <c r="AI124" s="67" t="s">
        <v>220</v>
      </c>
      <c r="AJ124" s="68" t="s">
        <v>220</v>
      </c>
      <c r="AK124" s="67" t="s">
        <v>220</v>
      </c>
      <c r="AL124" s="72"/>
      <c r="AM124" s="67" t="s">
        <v>220</v>
      </c>
      <c r="AN124" s="83" t="s">
        <v>220</v>
      </c>
    </row>
    <row r="125" spans="29:40" ht="15.75" customHeight="1" hidden="1">
      <c r="AC125" s="67" t="s">
        <v>133</v>
      </c>
      <c r="AD125" s="68" t="s">
        <v>220</v>
      </c>
      <c r="AE125" s="67"/>
      <c r="AG125" s="67" t="s">
        <v>220</v>
      </c>
      <c r="AH125" s="68" t="s">
        <v>220</v>
      </c>
      <c r="AI125" s="67" t="s">
        <v>220</v>
      </c>
      <c r="AJ125" s="68" t="s">
        <v>220</v>
      </c>
      <c r="AK125" s="67" t="s">
        <v>220</v>
      </c>
      <c r="AL125" s="72"/>
      <c r="AM125" s="67" t="s">
        <v>220</v>
      </c>
      <c r="AN125" s="83" t="s">
        <v>220</v>
      </c>
    </row>
    <row r="126" spans="29:38" ht="15.75" customHeight="1" hidden="1">
      <c r="AC126" s="67" t="s">
        <v>135</v>
      </c>
      <c r="AD126" s="68" t="s">
        <v>220</v>
      </c>
      <c r="AG126" s="67" t="s">
        <v>220</v>
      </c>
      <c r="AL126" s="72"/>
    </row>
    <row r="127" spans="29:38" ht="15.75" customHeight="1" hidden="1">
      <c r="AC127" s="67" t="s">
        <v>137</v>
      </c>
      <c r="AD127" s="68" t="s">
        <v>220</v>
      </c>
      <c r="AG127" s="67" t="s">
        <v>220</v>
      </c>
      <c r="AL127" s="72"/>
    </row>
    <row r="128" spans="29:38" ht="15.75" customHeight="1" hidden="1">
      <c r="AC128" s="67" t="s">
        <v>139</v>
      </c>
      <c r="AD128" s="68" t="s">
        <v>220</v>
      </c>
      <c r="AG128" s="67" t="s">
        <v>220</v>
      </c>
      <c r="AL128" s="72"/>
    </row>
    <row r="129" spans="29:38" ht="15.75" customHeight="1" hidden="1">
      <c r="AC129" s="67" t="s">
        <v>141</v>
      </c>
      <c r="AG129" s="67" t="s">
        <v>220</v>
      </c>
      <c r="AL129" s="72"/>
    </row>
    <row r="130" spans="29:38" ht="15.75" customHeight="1" hidden="1">
      <c r="AC130" s="67" t="s">
        <v>143</v>
      </c>
      <c r="AG130" s="67" t="s">
        <v>220</v>
      </c>
      <c r="AL130" s="72"/>
    </row>
    <row r="131" spans="29:38" ht="15.75" customHeight="1" hidden="1">
      <c r="AC131" s="67" t="s">
        <v>145</v>
      </c>
      <c r="AG131" s="67" t="s">
        <v>220</v>
      </c>
      <c r="AL131" s="72"/>
    </row>
    <row r="132" spans="29:38" ht="15.75" customHeight="1" hidden="1">
      <c r="AC132" s="67" t="s">
        <v>147</v>
      </c>
      <c r="AG132" s="67" t="s">
        <v>220</v>
      </c>
      <c r="AL132" s="72"/>
    </row>
    <row r="133" spans="29:33" ht="15.75" customHeight="1" hidden="1">
      <c r="AC133" s="67" t="s">
        <v>150</v>
      </c>
      <c r="AG133" s="67" t="s">
        <v>220</v>
      </c>
    </row>
    <row r="134" spans="29:33" ht="15.75" customHeight="1" hidden="1">
      <c r="AC134" s="67" t="s">
        <v>152</v>
      </c>
      <c r="AG134" s="67" t="s">
        <v>220</v>
      </c>
    </row>
    <row r="135" spans="29:33" ht="15.75" customHeight="1" hidden="1">
      <c r="AC135" s="67" t="s">
        <v>155</v>
      </c>
      <c r="AG135" s="67" t="s">
        <v>220</v>
      </c>
    </row>
    <row r="136" spans="29:33" ht="15.75" customHeight="1" hidden="1">
      <c r="AC136" s="67" t="s">
        <v>158</v>
      </c>
      <c r="AG136" s="67" t="s">
        <v>220</v>
      </c>
    </row>
    <row r="137" ht="15.75" customHeight="1" hidden="1">
      <c r="AC137" s="67" t="s">
        <v>161</v>
      </c>
    </row>
    <row r="138" ht="15.75" customHeight="1" hidden="1">
      <c r="AC138" s="67" t="s">
        <v>164</v>
      </c>
    </row>
    <row r="139" ht="15.75" customHeight="1" hidden="1">
      <c r="AC139" s="67" t="s">
        <v>167</v>
      </c>
    </row>
    <row r="140" ht="15.75" customHeight="1" hidden="1">
      <c r="AC140" s="67" t="s">
        <v>170</v>
      </c>
    </row>
    <row r="141" ht="15.75" customHeight="1" hidden="1">
      <c r="AC141" s="67" t="s">
        <v>173</v>
      </c>
    </row>
    <row r="142" ht="15.75" customHeight="1" hidden="1">
      <c r="AC142" s="67" t="s">
        <v>176</v>
      </c>
    </row>
    <row r="143" ht="15.75" customHeight="1" hidden="1">
      <c r="AC143" s="67" t="s">
        <v>179</v>
      </c>
    </row>
    <row r="144" ht="15.75" customHeight="1" hidden="1">
      <c r="AC144" s="67" t="s">
        <v>182</v>
      </c>
    </row>
    <row r="145" ht="14.25" customHeight="1" hidden="1">
      <c r="AC145" s="67" t="s">
        <v>185</v>
      </c>
    </row>
    <row r="146" ht="14.25" customHeight="1" hidden="1">
      <c r="AC146" s="67" t="s">
        <v>188</v>
      </c>
    </row>
    <row r="147" ht="14.25" customHeight="1" hidden="1">
      <c r="AC147" s="67" t="s">
        <v>191</v>
      </c>
    </row>
    <row r="148" ht="14.25" customHeight="1" hidden="1">
      <c r="AC148" s="67" t="s">
        <v>194</v>
      </c>
    </row>
    <row r="149" ht="14.25" customHeight="1" hidden="1">
      <c r="AC149" s="67" t="s">
        <v>197</v>
      </c>
    </row>
    <row r="150" ht="14.25" customHeight="1" hidden="1">
      <c r="AC150" s="67" t="s">
        <v>199</v>
      </c>
    </row>
    <row r="151" ht="14.25" customHeight="1" hidden="1">
      <c r="AC151" s="67" t="s">
        <v>201</v>
      </c>
    </row>
    <row r="152" ht="14.25" customHeight="1" hidden="1">
      <c r="AC152" s="67" t="s">
        <v>203</v>
      </c>
    </row>
    <row r="153" ht="14.25" customHeight="1" hidden="1">
      <c r="AC153" s="67" t="s">
        <v>205</v>
      </c>
    </row>
    <row r="154" ht="14.25" customHeight="1" hidden="1">
      <c r="AC154" s="67" t="s">
        <v>206</v>
      </c>
    </row>
    <row r="155" ht="14.25" customHeight="1" hidden="1">
      <c r="AC155" s="67" t="s">
        <v>207</v>
      </c>
    </row>
    <row r="156" ht="14.25" customHeight="1" hidden="1">
      <c r="AC156" s="67" t="s">
        <v>208</v>
      </c>
    </row>
    <row r="157" ht="14.25" customHeight="1" hidden="1">
      <c r="AC157" s="67" t="s">
        <v>209</v>
      </c>
    </row>
    <row r="158" ht="14.25" customHeight="1" hidden="1">
      <c r="AC158" s="67" t="s">
        <v>210</v>
      </c>
    </row>
    <row r="159" ht="14.25" customHeight="1" hidden="1">
      <c r="AC159" s="67" t="s">
        <v>211</v>
      </c>
    </row>
    <row r="160" ht="14.25" customHeight="1" hidden="1">
      <c r="AC160" s="67" t="s">
        <v>212</v>
      </c>
    </row>
    <row r="161" ht="14.25" customHeight="1" hidden="1">
      <c r="AC161" s="67" t="s">
        <v>213</v>
      </c>
    </row>
    <row r="162" ht="14.25" customHeight="1" hidden="1">
      <c r="AC162" s="67" t="s">
        <v>214</v>
      </c>
    </row>
    <row r="163" ht="14.25" customHeight="1" hidden="1">
      <c r="AC163" s="67" t="s">
        <v>215</v>
      </c>
    </row>
    <row r="164" ht="14.25" customHeight="1" hidden="1">
      <c r="AC164" s="67" t="s">
        <v>216</v>
      </c>
    </row>
    <row r="165" ht="14.25" customHeight="1" hidden="1">
      <c r="AC165" s="67" t="s">
        <v>217</v>
      </c>
    </row>
    <row r="166" ht="14.25" customHeight="1" hidden="1">
      <c r="AC166" s="67" t="s">
        <v>218</v>
      </c>
    </row>
    <row r="167" ht="14.25" customHeight="1" hidden="1">
      <c r="AC167" s="67" t="s">
        <v>408</v>
      </c>
    </row>
    <row r="168" ht="14.25" customHeight="1" hidden="1">
      <c r="AC168" s="67" t="s">
        <v>409</v>
      </c>
    </row>
    <row r="169" ht="14.25" customHeight="1" hidden="1">
      <c r="AC169" s="67" t="s">
        <v>410</v>
      </c>
    </row>
    <row r="170" ht="14.25" customHeight="1" hidden="1">
      <c r="AC170" s="67"/>
    </row>
    <row r="171" ht="14.25" customHeight="1" hidden="1">
      <c r="AC171" s="67"/>
    </row>
    <row r="172" ht="14.25" customHeight="1" hidden="1">
      <c r="AC172" s="67"/>
    </row>
    <row r="173" ht="14.25" customHeight="1" hidden="1">
      <c r="AC173" s="67"/>
    </row>
    <row r="174" ht="14.25" customHeight="1" hidden="1">
      <c r="AC174" s="67"/>
    </row>
    <row r="175" ht="14.25" customHeight="1" hidden="1">
      <c r="AC175" s="67"/>
    </row>
    <row r="176" ht="14.25" customHeight="1" hidden="1">
      <c r="AC176" s="67"/>
    </row>
    <row r="177" ht="14.25" customHeight="1" hidden="1">
      <c r="AC177" s="67"/>
    </row>
    <row r="178" ht="15" hidden="1">
      <c r="AC178" s="67"/>
    </row>
    <row r="179" ht="15" hidden="1"/>
  </sheetData>
  <sheetProtection password="CF48" sheet="1" objects="1" scenarios="1" selectLockedCells="1"/>
  <mergeCells count="71">
    <mergeCell ref="I35:J35"/>
    <mergeCell ref="I34:J34"/>
    <mergeCell ref="B55:N63"/>
    <mergeCell ref="B7:N9"/>
    <mergeCell ref="B31:B32"/>
    <mergeCell ref="B33:B38"/>
    <mergeCell ref="B39:B40"/>
    <mergeCell ref="I32:J32"/>
    <mergeCell ref="I33:J33"/>
    <mergeCell ref="H31:J31"/>
    <mergeCell ref="E35:H35"/>
    <mergeCell ref="I39:J39"/>
    <mergeCell ref="L32:N32"/>
    <mergeCell ref="C4:H4"/>
    <mergeCell ref="I4:N4"/>
    <mergeCell ref="C5:H5"/>
    <mergeCell ref="I5:N5"/>
    <mergeCell ref="B18:C20"/>
    <mergeCell ref="C6:N6"/>
    <mergeCell ref="M37:N37"/>
    <mergeCell ref="L34:N34"/>
    <mergeCell ref="I38:J38"/>
    <mergeCell ref="J25:L25"/>
    <mergeCell ref="E28:N28"/>
    <mergeCell ref="E32:H32"/>
    <mergeCell ref="E33:H33"/>
    <mergeCell ref="B30:C30"/>
    <mergeCell ref="E37:H37"/>
    <mergeCell ref="E36:H36"/>
    <mergeCell ref="I36:J36"/>
    <mergeCell ref="E34:H34"/>
    <mergeCell ref="K30:K41"/>
    <mergeCell ref="E41:H41"/>
    <mergeCell ref="I41:J41"/>
    <mergeCell ref="I40:J40"/>
    <mergeCell ref="I37:J37"/>
    <mergeCell ref="L40:N40"/>
    <mergeCell ref="E40:H40"/>
    <mergeCell ref="L41:N41"/>
    <mergeCell ref="E39:H39"/>
    <mergeCell ref="E38:H38"/>
    <mergeCell ref="B25:D25"/>
    <mergeCell ref="A21:O22"/>
    <mergeCell ref="A18:A20"/>
    <mergeCell ref="L31:N31"/>
    <mergeCell ref="L33:N33"/>
    <mergeCell ref="A26:O27"/>
    <mergeCell ref="A28:C28"/>
    <mergeCell ref="A29:F29"/>
    <mergeCell ref="J29:O29"/>
    <mergeCell ref="A30:A41"/>
    <mergeCell ref="B45:N54"/>
    <mergeCell ref="O30:O41"/>
    <mergeCell ref="L35:N36"/>
    <mergeCell ref="L38:N38"/>
    <mergeCell ref="L39:N39"/>
    <mergeCell ref="A12:O17"/>
    <mergeCell ref="D18:D20"/>
    <mergeCell ref="E18:N18"/>
    <mergeCell ref="E19:N19"/>
    <mergeCell ref="E20:N20"/>
    <mergeCell ref="C3:N3"/>
    <mergeCell ref="A45:A65536"/>
    <mergeCell ref="O45:O65536"/>
    <mergeCell ref="A23:O23"/>
    <mergeCell ref="E25:G25"/>
    <mergeCell ref="B24:D24"/>
    <mergeCell ref="E24:H24"/>
    <mergeCell ref="I24:L24"/>
    <mergeCell ref="M24:O24"/>
    <mergeCell ref="M25:O25"/>
  </mergeCells>
  <conditionalFormatting sqref="J25:L25 B25">
    <cfRule type="cellIs" priority="24" dxfId="2" operator="equal">
      <formula>""</formula>
    </cfRule>
  </conditionalFormatting>
  <conditionalFormatting sqref="B25">
    <cfRule type="cellIs" priority="23" dxfId="21" operator="equal">
      <formula>"Select Type"</formula>
    </cfRule>
  </conditionalFormatting>
  <conditionalFormatting sqref="J25:L25">
    <cfRule type="cellIs" priority="22" dxfId="21" operator="equal">
      <formula>"Select Product"</formula>
    </cfRule>
  </conditionalFormatting>
  <conditionalFormatting sqref="E30:G30">
    <cfRule type="cellIs" priority="20" dxfId="22" operator="equal">
      <formula>"select type"</formula>
    </cfRule>
  </conditionalFormatting>
  <conditionalFormatting sqref="E28:N28">
    <cfRule type="expression" priority="18" dxfId="4">
      <formula>$D$28&gt;0</formula>
    </cfRule>
  </conditionalFormatting>
  <conditionalFormatting sqref="E31:G31">
    <cfRule type="expression" priority="17" dxfId="4">
      <formula>$D$31&gt;0</formula>
    </cfRule>
  </conditionalFormatting>
  <conditionalFormatting sqref="E32:H32">
    <cfRule type="cellIs" priority="1" dxfId="23" operator="equal">
      <formula>"Special Instructions Below"</formula>
    </cfRule>
    <cfRule type="expression" priority="16" dxfId="4">
      <formula>$D$32&gt;0</formula>
    </cfRule>
  </conditionalFormatting>
  <conditionalFormatting sqref="E33:H33">
    <cfRule type="expression" priority="15" dxfId="4">
      <formula>$D$33&gt;0</formula>
    </cfRule>
  </conditionalFormatting>
  <conditionalFormatting sqref="E34:H34">
    <cfRule type="expression" priority="14" dxfId="4">
      <formula>$D$34&gt;0</formula>
    </cfRule>
  </conditionalFormatting>
  <conditionalFormatting sqref="E35:H35">
    <cfRule type="expression" priority="13" dxfId="4">
      <formula>$D$35&gt;0</formula>
    </cfRule>
  </conditionalFormatting>
  <conditionalFormatting sqref="E36:H36">
    <cfRule type="expression" priority="12" dxfId="4">
      <formula>$D$36&gt;0</formula>
    </cfRule>
  </conditionalFormatting>
  <conditionalFormatting sqref="E37:H37">
    <cfRule type="expression" priority="11" dxfId="4">
      <formula>$D$37&gt;0</formula>
    </cfRule>
  </conditionalFormatting>
  <conditionalFormatting sqref="E38:H38">
    <cfRule type="expression" priority="10" dxfId="4">
      <formula>$D$38&gt;0</formula>
    </cfRule>
  </conditionalFormatting>
  <conditionalFormatting sqref="E39:H39">
    <cfRule type="expression" priority="9" dxfId="4">
      <formula>$D$39&gt;0</formula>
    </cfRule>
  </conditionalFormatting>
  <conditionalFormatting sqref="E40:H40">
    <cfRule type="expression" priority="8" dxfId="4">
      <formula>$D$40&gt;0</formula>
    </cfRule>
  </conditionalFormatting>
  <conditionalFormatting sqref="E41:H41">
    <cfRule type="expression" priority="7" dxfId="4">
      <formula>$D$41&gt;0</formula>
    </cfRule>
  </conditionalFormatting>
  <conditionalFormatting sqref="B18">
    <cfRule type="cellIs" priority="5" dxfId="2" operator="equal">
      <formula>""</formula>
    </cfRule>
    <cfRule type="cellIs" priority="6" dxfId="21" operator="equal">
      <formula>"COUPON #'S"</formula>
    </cfRule>
  </conditionalFormatting>
  <conditionalFormatting sqref="N30">
    <cfRule type="cellIs" priority="3" dxfId="24" operator="equal">
      <formula>"coupon #'s"</formula>
    </cfRule>
  </conditionalFormatting>
  <conditionalFormatting sqref="H25">
    <cfRule type="cellIs" priority="2" dxfId="25" operator="greaterThanOrEqual">
      <formula>1</formula>
    </cfRule>
  </conditionalFormatting>
  <dataValidations count="13">
    <dataValidation type="list" allowBlank="1" showInputMessage="1" showErrorMessage="1" sqref="E39:H39">
      <formula1>$AK$24:$AK$30</formula1>
    </dataValidation>
    <dataValidation type="list" allowBlank="1" showInputMessage="1" showErrorMessage="1" sqref="E41:H41">
      <formula1>$AM$24:$AM$37</formula1>
    </dataValidation>
    <dataValidation type="list" allowBlank="1" showInputMessage="1" showErrorMessage="1" sqref="I33:J33">
      <formula1>$AE$24:$AE$28</formula1>
    </dataValidation>
    <dataValidation type="list" allowBlank="1" showInputMessage="1" showErrorMessage="1" sqref="J25:L25">
      <formula1>$Z$23:$Z$30</formula1>
    </dataValidation>
    <dataValidation type="list" allowBlank="1" showInputMessage="1" showErrorMessage="1" sqref="B25">
      <formula1>$Y$23:$Y$29</formula1>
    </dataValidation>
    <dataValidation type="list" allowBlank="1" showInputMessage="1" showErrorMessage="1" sqref="E36:G36">
      <formula1>$AH$24:$AH$29</formula1>
    </dataValidation>
    <dataValidation type="list" allowBlank="1" showInputMessage="1" showErrorMessage="1" sqref="E37:H37">
      <formula1>$AI$24:$AI$34</formula1>
    </dataValidation>
    <dataValidation type="list" allowBlank="1" showInputMessage="1" showErrorMessage="1" sqref="E38:G38">
      <formula1>$AJ$24:$AJ$28</formula1>
    </dataValidation>
    <dataValidation type="list" allowBlank="1" showInputMessage="1" showErrorMessage="1" sqref="E33:H33">
      <formula1>$AD$24:$AD$33</formula1>
    </dataValidation>
    <dataValidation type="list" allowBlank="1" showInputMessage="1" showErrorMessage="1" sqref="E40:H40">
      <formula1>$AL$24:$AL$104</formula1>
    </dataValidation>
    <dataValidation type="list" allowBlank="1" showInputMessage="1" showErrorMessage="1" sqref="E35:H35">
      <formula1>$AG$24:$AG$73</formula1>
    </dataValidation>
    <dataValidation type="list" allowBlank="1" showInputMessage="1" showErrorMessage="1" sqref="E32:G32">
      <formula1>$AC$24:$AC$169</formula1>
    </dataValidation>
    <dataValidation type="list" allowBlank="1" showInputMessage="1" showErrorMessage="1" sqref="E34:G34">
      <formula1>$AF$24:$AF$124</formula1>
    </dataValidation>
  </dataValidations>
  <hyperlinks>
    <hyperlink ref="L33" r:id="rId1" display="jason@eagle graphicsinc.com"/>
    <hyperlink ref="L34" r:id="rId2" display="jason@eagle graphicsinc.com"/>
  </hyperlinks>
  <printOptions horizontalCentered="1"/>
  <pageMargins left="0.2" right="0.2" top="0.35" bottom="0.35" header="0.3" footer="0.3"/>
  <pageSetup fitToHeight="1" fitToWidth="1" horizontalDpi="600" verticalDpi="600" orientation="portrait" scale="8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Karasiewicz</dc:creator>
  <cp:keywords/>
  <dc:description/>
  <cp:lastModifiedBy> </cp:lastModifiedBy>
  <cp:lastPrinted>2016-03-09T17:28:00Z</cp:lastPrinted>
  <dcterms:created xsi:type="dcterms:W3CDTF">2015-03-13T15:10:09Z</dcterms:created>
  <dcterms:modified xsi:type="dcterms:W3CDTF">2016-03-09T18:24:36Z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